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M:\Nathalie\SPI 2019-09-19_DW_NB\2017\"/>
    </mc:Choice>
  </mc:AlternateContent>
  <xr:revisionPtr revIDLastSave="0" documentId="13_ncr:1_{A7DBF6FD-2D85-40ED-9F4B-FE91B0AAFE8E}" xr6:coauthVersionLast="36" xr6:coauthVersionMax="36" xr10:uidLastSave="{00000000-0000-0000-0000-000000000000}"/>
  <bookViews>
    <workbookView xWindow="0" yWindow="0" windowWidth="28800" windowHeight="11325" activeTab="2" xr2:uid="{34A454A3-1BEE-4CAD-B54D-8F03BDF38635}"/>
  </bookViews>
  <sheets>
    <sheet name="2017 SPI DCS D1-1.SNAU" sheetId="5" r:id="rId1"/>
    <sheet name="2017 SPI DATA D1-1.SNAU" sheetId="6" r:id="rId2"/>
    <sheet name="2017 data" sheetId="7" r:id="rId3"/>
  </sheets>
  <externalReferences>
    <externalReference r:id="rId4"/>
    <externalReference r:id="rId5"/>
    <externalReference r:id="rId6"/>
  </externalReferences>
  <definedNames>
    <definedName name="_xlnm._FilterDatabase" localSheetId="2" hidden="1">'2017 data'!$A$2:$N$192</definedName>
    <definedName name="_xlnm._FilterDatabase" localSheetId="1" hidden="1">'2017 SPI DATA D1-1.SNAU'!$A$2:$E$193</definedName>
    <definedName name="_xlnm._FilterDatabase" localSheetId="0" hidden="1">'2017 SPI DCS D1-1.SNAU'!$A$2:$D$2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7" l="1"/>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E193" i="6" l="1"/>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3" i="7"/>
  <c r="G4" i="7"/>
  <c r="G12" i="7"/>
  <c r="G20" i="7"/>
  <c r="G28" i="7"/>
  <c r="G36" i="7"/>
  <c r="G44" i="7"/>
  <c r="G52" i="7"/>
  <c r="G60" i="7"/>
  <c r="G68" i="7"/>
  <c r="G76" i="7"/>
  <c r="G84" i="7"/>
  <c r="G92" i="7"/>
  <c r="G100" i="7"/>
  <c r="G108" i="7"/>
  <c r="G116" i="7"/>
  <c r="G124" i="7"/>
  <c r="G132" i="7"/>
  <c r="G140" i="7"/>
  <c r="G148" i="7"/>
  <c r="G156" i="7"/>
  <c r="G164" i="7"/>
  <c r="G172" i="7"/>
  <c r="G180" i="7"/>
  <c r="G188" i="7"/>
  <c r="M4" i="7"/>
  <c r="M5" i="7"/>
  <c r="G5" i="7" s="1"/>
  <c r="M6" i="7"/>
  <c r="G6" i="7" s="1"/>
  <c r="M7" i="7"/>
  <c r="G7" i="7" s="1"/>
  <c r="M8" i="7"/>
  <c r="G8" i="7" s="1"/>
  <c r="M9" i="7"/>
  <c r="G9" i="7" s="1"/>
  <c r="M10" i="7"/>
  <c r="G10" i="7" s="1"/>
  <c r="M11" i="7"/>
  <c r="G11" i="7" s="1"/>
  <c r="M12" i="7"/>
  <c r="M13" i="7"/>
  <c r="G13" i="7" s="1"/>
  <c r="M14" i="7"/>
  <c r="G14" i="7" s="1"/>
  <c r="M15" i="7"/>
  <c r="G15" i="7" s="1"/>
  <c r="M16" i="7"/>
  <c r="G16" i="7" s="1"/>
  <c r="M17" i="7"/>
  <c r="G17" i="7" s="1"/>
  <c r="M18" i="7"/>
  <c r="G18" i="7" s="1"/>
  <c r="M19" i="7"/>
  <c r="G19" i="7" s="1"/>
  <c r="M20" i="7"/>
  <c r="M21" i="7"/>
  <c r="G21" i="7" s="1"/>
  <c r="M22" i="7"/>
  <c r="G22" i="7" s="1"/>
  <c r="M23" i="7"/>
  <c r="G23" i="7" s="1"/>
  <c r="M24" i="7"/>
  <c r="G24" i="7" s="1"/>
  <c r="M25" i="7"/>
  <c r="G25" i="7" s="1"/>
  <c r="M26" i="7"/>
  <c r="G26" i="7" s="1"/>
  <c r="M27" i="7"/>
  <c r="G27" i="7" s="1"/>
  <c r="M28" i="7"/>
  <c r="M29" i="7"/>
  <c r="G29" i="7" s="1"/>
  <c r="M30" i="7"/>
  <c r="G30" i="7" s="1"/>
  <c r="M31" i="7"/>
  <c r="G31" i="7" s="1"/>
  <c r="M32" i="7"/>
  <c r="G32" i="7" s="1"/>
  <c r="M33" i="7"/>
  <c r="G33" i="7" s="1"/>
  <c r="M34" i="7"/>
  <c r="G34" i="7" s="1"/>
  <c r="M35" i="7"/>
  <c r="G35" i="7" s="1"/>
  <c r="M36" i="7"/>
  <c r="M37" i="7"/>
  <c r="G37" i="7" s="1"/>
  <c r="M38" i="7"/>
  <c r="G38" i="7" s="1"/>
  <c r="M39" i="7"/>
  <c r="G39" i="7" s="1"/>
  <c r="M40" i="7"/>
  <c r="G40" i="7" s="1"/>
  <c r="M41" i="7"/>
  <c r="G41" i="7" s="1"/>
  <c r="M42" i="7"/>
  <c r="G42" i="7" s="1"/>
  <c r="M43" i="7"/>
  <c r="G43" i="7" s="1"/>
  <c r="M44" i="7"/>
  <c r="M45" i="7"/>
  <c r="G45" i="7" s="1"/>
  <c r="M46" i="7"/>
  <c r="G46" i="7" s="1"/>
  <c r="M47" i="7"/>
  <c r="G47" i="7" s="1"/>
  <c r="M48" i="7"/>
  <c r="G48" i="7" s="1"/>
  <c r="M49" i="7"/>
  <c r="G49" i="7" s="1"/>
  <c r="M50" i="7"/>
  <c r="G50" i="7" s="1"/>
  <c r="M51" i="7"/>
  <c r="G51" i="7" s="1"/>
  <c r="M52" i="7"/>
  <c r="M53" i="7"/>
  <c r="G53" i="7" s="1"/>
  <c r="M54" i="7"/>
  <c r="G54" i="7" s="1"/>
  <c r="M55" i="7"/>
  <c r="G55" i="7" s="1"/>
  <c r="M56" i="7"/>
  <c r="G56" i="7" s="1"/>
  <c r="M57" i="7"/>
  <c r="G57" i="7" s="1"/>
  <c r="M58" i="7"/>
  <c r="G58" i="7" s="1"/>
  <c r="M59" i="7"/>
  <c r="G59" i="7" s="1"/>
  <c r="M60" i="7"/>
  <c r="M61" i="7"/>
  <c r="G61" i="7" s="1"/>
  <c r="M62" i="7"/>
  <c r="G62" i="7" s="1"/>
  <c r="M63" i="7"/>
  <c r="G63" i="7" s="1"/>
  <c r="M64" i="7"/>
  <c r="G64" i="7" s="1"/>
  <c r="M65" i="7"/>
  <c r="G65" i="7" s="1"/>
  <c r="M66" i="7"/>
  <c r="G66" i="7" s="1"/>
  <c r="M67" i="7"/>
  <c r="G67" i="7" s="1"/>
  <c r="M68" i="7"/>
  <c r="M69" i="7"/>
  <c r="G69" i="7" s="1"/>
  <c r="M70" i="7"/>
  <c r="G70" i="7" s="1"/>
  <c r="M71" i="7"/>
  <c r="G71" i="7" s="1"/>
  <c r="M72" i="7"/>
  <c r="G72" i="7" s="1"/>
  <c r="M73" i="7"/>
  <c r="G73" i="7" s="1"/>
  <c r="M74" i="7"/>
  <c r="G74" i="7" s="1"/>
  <c r="M75" i="7"/>
  <c r="G75" i="7" s="1"/>
  <c r="M76" i="7"/>
  <c r="M77" i="7"/>
  <c r="G77" i="7" s="1"/>
  <c r="M78" i="7"/>
  <c r="G78" i="7" s="1"/>
  <c r="M79" i="7"/>
  <c r="G79" i="7" s="1"/>
  <c r="M80" i="7"/>
  <c r="G80" i="7" s="1"/>
  <c r="M81" i="7"/>
  <c r="G81" i="7" s="1"/>
  <c r="M82" i="7"/>
  <c r="G82" i="7" s="1"/>
  <c r="M83" i="7"/>
  <c r="G83" i="7" s="1"/>
  <c r="M84" i="7"/>
  <c r="M85" i="7"/>
  <c r="G85" i="7" s="1"/>
  <c r="M86" i="7"/>
  <c r="G86" i="7" s="1"/>
  <c r="M87" i="7"/>
  <c r="G87" i="7" s="1"/>
  <c r="M88" i="7"/>
  <c r="G88" i="7" s="1"/>
  <c r="M89" i="7"/>
  <c r="G89" i="7" s="1"/>
  <c r="M90" i="7"/>
  <c r="G90" i="7" s="1"/>
  <c r="M91" i="7"/>
  <c r="G91" i="7" s="1"/>
  <c r="M92" i="7"/>
  <c r="M93" i="7"/>
  <c r="G93" i="7" s="1"/>
  <c r="M94" i="7"/>
  <c r="G94" i="7" s="1"/>
  <c r="M95" i="7"/>
  <c r="G95" i="7" s="1"/>
  <c r="M96" i="7"/>
  <c r="G96" i="7" s="1"/>
  <c r="M97" i="7"/>
  <c r="G97" i="7" s="1"/>
  <c r="M98" i="7"/>
  <c r="G98" i="7" s="1"/>
  <c r="M99" i="7"/>
  <c r="G99" i="7" s="1"/>
  <c r="M100" i="7"/>
  <c r="M101" i="7"/>
  <c r="G101" i="7" s="1"/>
  <c r="M102" i="7"/>
  <c r="G102" i="7" s="1"/>
  <c r="M103" i="7"/>
  <c r="G103" i="7" s="1"/>
  <c r="M104" i="7"/>
  <c r="G104" i="7" s="1"/>
  <c r="M105" i="7"/>
  <c r="G105" i="7" s="1"/>
  <c r="M106" i="7"/>
  <c r="G106" i="7" s="1"/>
  <c r="M107" i="7"/>
  <c r="G107" i="7" s="1"/>
  <c r="M108" i="7"/>
  <c r="M109" i="7"/>
  <c r="G109" i="7" s="1"/>
  <c r="M110" i="7"/>
  <c r="G110" i="7" s="1"/>
  <c r="M111" i="7"/>
  <c r="G111" i="7" s="1"/>
  <c r="M112" i="7"/>
  <c r="G112" i="7" s="1"/>
  <c r="M113" i="7"/>
  <c r="G113" i="7" s="1"/>
  <c r="M114" i="7"/>
  <c r="G114" i="7" s="1"/>
  <c r="M115" i="7"/>
  <c r="G115" i="7" s="1"/>
  <c r="M116" i="7"/>
  <c r="M117" i="7"/>
  <c r="G117" i="7" s="1"/>
  <c r="M118" i="7"/>
  <c r="G118" i="7" s="1"/>
  <c r="M119" i="7"/>
  <c r="G119" i="7" s="1"/>
  <c r="M120" i="7"/>
  <c r="G120" i="7" s="1"/>
  <c r="M121" i="7"/>
  <c r="G121" i="7" s="1"/>
  <c r="M122" i="7"/>
  <c r="G122" i="7" s="1"/>
  <c r="M123" i="7"/>
  <c r="G123" i="7" s="1"/>
  <c r="M124" i="7"/>
  <c r="M125" i="7"/>
  <c r="G125" i="7" s="1"/>
  <c r="M126" i="7"/>
  <c r="G126" i="7" s="1"/>
  <c r="M127" i="7"/>
  <c r="G127" i="7" s="1"/>
  <c r="M128" i="7"/>
  <c r="G128" i="7" s="1"/>
  <c r="M129" i="7"/>
  <c r="G129" i="7" s="1"/>
  <c r="M130" i="7"/>
  <c r="G130" i="7" s="1"/>
  <c r="M131" i="7"/>
  <c r="G131" i="7" s="1"/>
  <c r="M132" i="7"/>
  <c r="M133" i="7"/>
  <c r="G133" i="7" s="1"/>
  <c r="M134" i="7"/>
  <c r="G134" i="7" s="1"/>
  <c r="M135" i="7"/>
  <c r="G135" i="7" s="1"/>
  <c r="M136" i="7"/>
  <c r="G136" i="7" s="1"/>
  <c r="M137" i="7"/>
  <c r="G137" i="7" s="1"/>
  <c r="M138" i="7"/>
  <c r="G138" i="7" s="1"/>
  <c r="M139" i="7"/>
  <c r="G139" i="7" s="1"/>
  <c r="M140" i="7"/>
  <c r="M141" i="7"/>
  <c r="G141" i="7" s="1"/>
  <c r="M142" i="7"/>
  <c r="G142" i="7" s="1"/>
  <c r="M143" i="7"/>
  <c r="G143" i="7" s="1"/>
  <c r="M144" i="7"/>
  <c r="G144" i="7" s="1"/>
  <c r="M145" i="7"/>
  <c r="G145" i="7" s="1"/>
  <c r="M146" i="7"/>
  <c r="G146" i="7" s="1"/>
  <c r="M147" i="7"/>
  <c r="G147" i="7" s="1"/>
  <c r="M148" i="7"/>
  <c r="M149" i="7"/>
  <c r="G149" i="7" s="1"/>
  <c r="M150" i="7"/>
  <c r="G150" i="7" s="1"/>
  <c r="M151" i="7"/>
  <c r="G151" i="7" s="1"/>
  <c r="M152" i="7"/>
  <c r="G152" i="7" s="1"/>
  <c r="M153" i="7"/>
  <c r="G153" i="7" s="1"/>
  <c r="M154" i="7"/>
  <c r="G154" i="7" s="1"/>
  <c r="M155" i="7"/>
  <c r="G155" i="7" s="1"/>
  <c r="M156" i="7"/>
  <c r="M157" i="7"/>
  <c r="G157" i="7" s="1"/>
  <c r="M158" i="7"/>
  <c r="G158" i="7" s="1"/>
  <c r="M159" i="7"/>
  <c r="G159" i="7" s="1"/>
  <c r="M160" i="7"/>
  <c r="G160" i="7" s="1"/>
  <c r="M161" i="7"/>
  <c r="G161" i="7" s="1"/>
  <c r="M162" i="7"/>
  <c r="G162" i="7" s="1"/>
  <c r="M163" i="7"/>
  <c r="G163" i="7" s="1"/>
  <c r="M164" i="7"/>
  <c r="M165" i="7"/>
  <c r="G165" i="7" s="1"/>
  <c r="M166" i="7"/>
  <c r="G166" i="7" s="1"/>
  <c r="M167" i="7"/>
  <c r="G167" i="7" s="1"/>
  <c r="M168" i="7"/>
  <c r="G168" i="7" s="1"/>
  <c r="M169" i="7"/>
  <c r="G169" i="7" s="1"/>
  <c r="M170" i="7"/>
  <c r="G170" i="7" s="1"/>
  <c r="M171" i="7"/>
  <c r="G171" i="7" s="1"/>
  <c r="M172" i="7"/>
  <c r="M173" i="7"/>
  <c r="G173" i="7" s="1"/>
  <c r="M174" i="7"/>
  <c r="G174" i="7" s="1"/>
  <c r="M175" i="7"/>
  <c r="G175" i="7" s="1"/>
  <c r="M176" i="7"/>
  <c r="G176" i="7" s="1"/>
  <c r="M177" i="7"/>
  <c r="G177" i="7" s="1"/>
  <c r="M178" i="7"/>
  <c r="G178" i="7" s="1"/>
  <c r="M179" i="7"/>
  <c r="G179" i="7" s="1"/>
  <c r="M180" i="7"/>
  <c r="M181" i="7"/>
  <c r="G181" i="7" s="1"/>
  <c r="M182" i="7"/>
  <c r="G182" i="7" s="1"/>
  <c r="M183" i="7"/>
  <c r="G183" i="7" s="1"/>
  <c r="M184" i="7"/>
  <c r="G184" i="7" s="1"/>
  <c r="M185" i="7"/>
  <c r="G185" i="7" s="1"/>
  <c r="M186" i="7"/>
  <c r="G186" i="7" s="1"/>
  <c r="M187" i="7"/>
  <c r="G187" i="7" s="1"/>
  <c r="M188" i="7"/>
  <c r="M189" i="7"/>
  <c r="G189" i="7" s="1"/>
  <c r="M190" i="7"/>
  <c r="G190" i="7" s="1"/>
  <c r="M191" i="7"/>
  <c r="G191" i="7" s="1"/>
  <c r="M192" i="7"/>
  <c r="G192" i="7" s="1"/>
  <c r="M3" i="7"/>
  <c r="G3" i="7" s="1"/>
  <c r="J120" i="7" l="1"/>
  <c r="N4" i="7" l="1"/>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3" i="7"/>
  <c r="Q4" i="7"/>
  <c r="Q5" i="7"/>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3" i="7"/>
  <c r="H3" i="7" l="1"/>
  <c r="H189" i="7"/>
  <c r="D189" i="6"/>
  <c r="E189" i="6" s="1"/>
  <c r="H185" i="7"/>
  <c r="D185" i="6"/>
  <c r="E185" i="6" s="1"/>
  <c r="D183" i="6"/>
  <c r="E183" i="6" s="1"/>
  <c r="H183" i="7"/>
  <c r="H181" i="7"/>
  <c r="D181" i="6"/>
  <c r="E181" i="6" s="1"/>
  <c r="H179" i="7"/>
  <c r="D179" i="6"/>
  <c r="E179" i="6" s="1"/>
  <c r="H177" i="7"/>
  <c r="D177" i="6"/>
  <c r="E177" i="6" s="1"/>
  <c r="D175" i="6"/>
  <c r="E175" i="6" s="1"/>
  <c r="H175" i="7"/>
  <c r="H173" i="7"/>
  <c r="D173" i="6"/>
  <c r="E173" i="6" s="1"/>
  <c r="H171" i="7"/>
  <c r="D171" i="6"/>
  <c r="E171" i="6" s="1"/>
  <c r="H169" i="7"/>
  <c r="D169" i="6"/>
  <c r="E169" i="6" s="1"/>
  <c r="D167" i="6"/>
  <c r="E167" i="6" s="1"/>
  <c r="H167" i="7"/>
  <c r="H165" i="7"/>
  <c r="D165" i="6"/>
  <c r="E165" i="6" s="1"/>
  <c r="H163" i="7"/>
  <c r="D162" i="6"/>
  <c r="E162" i="6" s="1"/>
  <c r="H161" i="7"/>
  <c r="D160" i="6"/>
  <c r="E160" i="6" s="1"/>
  <c r="D158" i="6"/>
  <c r="E158" i="6" s="1"/>
  <c r="H159" i="7"/>
  <c r="H157" i="7"/>
  <c r="D156" i="6"/>
  <c r="E156" i="6" s="1"/>
  <c r="H155" i="7"/>
  <c r="D154" i="6"/>
  <c r="E154" i="6" s="1"/>
  <c r="H153" i="7"/>
  <c r="D152" i="6"/>
  <c r="E152" i="6" s="1"/>
  <c r="D150" i="6"/>
  <c r="E150" i="6" s="1"/>
  <c r="H151" i="7"/>
  <c r="H149" i="7"/>
  <c r="D148" i="6"/>
  <c r="E148" i="6" s="1"/>
  <c r="H147" i="7"/>
  <c r="D146" i="6"/>
  <c r="E146" i="6" s="1"/>
  <c r="H145" i="7"/>
  <c r="D144" i="6"/>
  <c r="E144" i="6" s="1"/>
  <c r="H143" i="7"/>
  <c r="D142" i="6"/>
  <c r="E142" i="6" s="1"/>
  <c r="H141" i="7"/>
  <c r="D140" i="6"/>
  <c r="E140" i="6" s="1"/>
  <c r="H139" i="7"/>
  <c r="D138" i="6"/>
  <c r="E138" i="6" s="1"/>
  <c r="H137" i="7"/>
  <c r="D136" i="6"/>
  <c r="E136" i="6" s="1"/>
  <c r="H135" i="7"/>
  <c r="D134" i="6"/>
  <c r="E134" i="6" s="1"/>
  <c r="H133" i="7"/>
  <c r="D132" i="6"/>
  <c r="E132" i="6" s="1"/>
  <c r="H131" i="7"/>
  <c r="D130" i="6"/>
  <c r="E130" i="6" s="1"/>
  <c r="H129" i="7"/>
  <c r="D128" i="6"/>
  <c r="E128" i="6" s="1"/>
  <c r="H127" i="7"/>
  <c r="D101" i="6"/>
  <c r="E101" i="6" s="1"/>
  <c r="H125" i="7"/>
  <c r="D125" i="6"/>
  <c r="E125" i="6" s="1"/>
  <c r="H123" i="7"/>
  <c r="D123" i="6"/>
  <c r="E123" i="6" s="1"/>
  <c r="H121" i="7"/>
  <c r="D121" i="6"/>
  <c r="E121" i="6" s="1"/>
  <c r="D119" i="6"/>
  <c r="E119" i="6" s="1"/>
  <c r="H119" i="7"/>
  <c r="H117" i="7"/>
  <c r="D117" i="6"/>
  <c r="E117" i="6" s="1"/>
  <c r="H115" i="7"/>
  <c r="D115" i="6"/>
  <c r="E115" i="6" s="1"/>
  <c r="H113" i="7"/>
  <c r="D113" i="6"/>
  <c r="E113" i="6" s="1"/>
  <c r="H111" i="7"/>
  <c r="D111" i="6"/>
  <c r="E111" i="6" s="1"/>
  <c r="H109" i="7"/>
  <c r="D109" i="6"/>
  <c r="E109" i="6" s="1"/>
  <c r="H107" i="7"/>
  <c r="D107" i="6"/>
  <c r="E107" i="6" s="1"/>
  <c r="H105" i="7"/>
  <c r="D105" i="6"/>
  <c r="E105" i="6" s="1"/>
  <c r="H103" i="7"/>
  <c r="D103" i="6"/>
  <c r="E103" i="6" s="1"/>
  <c r="H101" i="7"/>
  <c r="D100" i="6"/>
  <c r="E100" i="6" s="1"/>
  <c r="H99" i="7"/>
  <c r="D98" i="6"/>
  <c r="E98" i="6" s="1"/>
  <c r="H97" i="7"/>
  <c r="D96" i="6"/>
  <c r="E96" i="6" s="1"/>
  <c r="H95" i="7"/>
  <c r="D94" i="6"/>
  <c r="E94" i="6" s="1"/>
  <c r="H93" i="7"/>
  <c r="D92" i="6"/>
  <c r="E92" i="6" s="1"/>
  <c r="H91" i="7"/>
  <c r="D90" i="6"/>
  <c r="E90" i="6" s="1"/>
  <c r="H89" i="7"/>
  <c r="D88" i="6"/>
  <c r="E88" i="6" s="1"/>
  <c r="D86" i="6"/>
  <c r="E86" i="6" s="1"/>
  <c r="H87" i="7"/>
  <c r="H85" i="7"/>
  <c r="D84" i="6"/>
  <c r="E84" i="6" s="1"/>
  <c r="H83" i="7"/>
  <c r="D82" i="6"/>
  <c r="E82" i="6" s="1"/>
  <c r="H81" i="7"/>
  <c r="D80" i="6"/>
  <c r="E80" i="6" s="1"/>
  <c r="H79" i="7"/>
  <c r="D78" i="6"/>
  <c r="E78" i="6" s="1"/>
  <c r="H77" i="7"/>
  <c r="D76" i="6"/>
  <c r="E76" i="6" s="1"/>
  <c r="H75" i="7"/>
  <c r="D74" i="6"/>
  <c r="E74" i="6" s="1"/>
  <c r="H73" i="7"/>
  <c r="D72" i="6"/>
  <c r="E72" i="6" s="1"/>
  <c r="H71" i="7"/>
  <c r="D70" i="6"/>
  <c r="E70" i="6" s="1"/>
  <c r="H69" i="7"/>
  <c r="D68" i="6"/>
  <c r="E68" i="6" s="1"/>
  <c r="H67" i="7"/>
  <c r="D66" i="6"/>
  <c r="E66" i="6" s="1"/>
  <c r="H65" i="7"/>
  <c r="D64" i="6"/>
  <c r="E64" i="6" s="1"/>
  <c r="H63" i="7"/>
  <c r="D62" i="6"/>
  <c r="E62" i="6" s="1"/>
  <c r="H61" i="7"/>
  <c r="D60" i="6"/>
  <c r="E60" i="6" s="1"/>
  <c r="H59" i="7"/>
  <c r="D58" i="6"/>
  <c r="E58" i="6" s="1"/>
  <c r="H57" i="7"/>
  <c r="D164" i="6"/>
  <c r="E164" i="6" s="1"/>
  <c r="D55" i="6"/>
  <c r="E55" i="6" s="1"/>
  <c r="H55" i="7"/>
  <c r="H53" i="7"/>
  <c r="D53" i="6"/>
  <c r="E53" i="6" s="1"/>
  <c r="H51" i="7"/>
  <c r="D51" i="6"/>
  <c r="E51" i="6" s="1"/>
  <c r="H49" i="7"/>
  <c r="D49" i="6"/>
  <c r="E49" i="6" s="1"/>
  <c r="H47" i="7"/>
  <c r="D47" i="6"/>
  <c r="E47" i="6" s="1"/>
  <c r="H45" i="7"/>
  <c r="D45" i="6"/>
  <c r="E45" i="6" s="1"/>
  <c r="H43" i="7"/>
  <c r="D43" i="6"/>
  <c r="E43" i="6" s="1"/>
  <c r="H41" i="7"/>
  <c r="D41" i="6"/>
  <c r="E41" i="6" s="1"/>
  <c r="H39" i="7"/>
  <c r="D39" i="6"/>
  <c r="E39" i="6" s="1"/>
  <c r="H37" i="7"/>
  <c r="D37" i="6"/>
  <c r="E37" i="6" s="1"/>
  <c r="H35" i="7"/>
  <c r="D35" i="6"/>
  <c r="E35" i="6" s="1"/>
  <c r="H33" i="7"/>
  <c r="D33" i="6"/>
  <c r="E33" i="6" s="1"/>
  <c r="H31" i="7"/>
  <c r="D31" i="6"/>
  <c r="E31" i="6" s="1"/>
  <c r="H29" i="7"/>
  <c r="D29" i="6"/>
  <c r="E29" i="6" s="1"/>
  <c r="H27" i="7"/>
  <c r="D27" i="6"/>
  <c r="E27" i="6" s="1"/>
  <c r="H25" i="7"/>
  <c r="D25" i="6"/>
  <c r="E25" i="6" s="1"/>
  <c r="D23" i="6"/>
  <c r="E23" i="6" s="1"/>
  <c r="H23" i="7"/>
  <c r="H21" i="7"/>
  <c r="D21" i="6"/>
  <c r="E21" i="6" s="1"/>
  <c r="H19" i="7"/>
  <c r="D19" i="6"/>
  <c r="E19" i="6" s="1"/>
  <c r="H17" i="7"/>
  <c r="D17" i="6"/>
  <c r="E17" i="6" s="1"/>
  <c r="H15" i="7"/>
  <c r="D15" i="6"/>
  <c r="E15" i="6" s="1"/>
  <c r="H13" i="7"/>
  <c r="D13" i="6"/>
  <c r="E13" i="6" s="1"/>
  <c r="H11" i="7"/>
  <c r="D11" i="6"/>
  <c r="E11" i="6" s="1"/>
  <c r="H9" i="7"/>
  <c r="D9" i="6"/>
  <c r="E9" i="6" s="1"/>
  <c r="H7" i="7"/>
  <c r="D7" i="6"/>
  <c r="E7" i="6" s="1"/>
  <c r="H5" i="7"/>
  <c r="D5" i="6"/>
  <c r="E5" i="6" s="1"/>
  <c r="D191" i="6"/>
  <c r="E191" i="6" s="1"/>
  <c r="H191" i="7"/>
  <c r="H187" i="7"/>
  <c r="D187" i="6"/>
  <c r="E187" i="6" s="1"/>
  <c r="D192" i="6"/>
  <c r="E192" i="6" s="1"/>
  <c r="H192" i="7"/>
  <c r="H190" i="7"/>
  <c r="D190" i="6"/>
  <c r="E190" i="6" s="1"/>
  <c r="D188" i="6"/>
  <c r="E188" i="6" s="1"/>
  <c r="H188" i="7"/>
  <c r="H186" i="7"/>
  <c r="D186" i="6"/>
  <c r="E186" i="6" s="1"/>
  <c r="D184" i="6"/>
  <c r="E184" i="6" s="1"/>
  <c r="H184" i="7"/>
  <c r="H182" i="7"/>
  <c r="D182" i="6"/>
  <c r="E182" i="6" s="1"/>
  <c r="D180" i="6"/>
  <c r="E180" i="6" s="1"/>
  <c r="H180" i="7"/>
  <c r="H178" i="7"/>
  <c r="D178" i="6"/>
  <c r="E178" i="6" s="1"/>
  <c r="D176" i="6"/>
  <c r="E176" i="6" s="1"/>
  <c r="H176" i="7"/>
  <c r="H174" i="7"/>
  <c r="D174" i="6"/>
  <c r="E174" i="6" s="1"/>
  <c r="D172" i="6"/>
  <c r="E172" i="6" s="1"/>
  <c r="H172" i="7"/>
  <c r="H170" i="7"/>
  <c r="D170" i="6"/>
  <c r="E170" i="6" s="1"/>
  <c r="D168" i="6"/>
  <c r="E168" i="6" s="1"/>
  <c r="H168" i="7"/>
  <c r="H166" i="7"/>
  <c r="D166" i="6"/>
  <c r="E166" i="6" s="1"/>
  <c r="D163" i="6"/>
  <c r="E163" i="6" s="1"/>
  <c r="H164" i="7"/>
  <c r="H162" i="7"/>
  <c r="D161" i="6"/>
  <c r="E161" i="6" s="1"/>
  <c r="D159" i="6"/>
  <c r="E159" i="6" s="1"/>
  <c r="H160" i="7"/>
  <c r="H158" i="7"/>
  <c r="D157" i="6"/>
  <c r="E157" i="6" s="1"/>
  <c r="D155" i="6"/>
  <c r="E155" i="6" s="1"/>
  <c r="H156" i="7"/>
  <c r="H154" i="7"/>
  <c r="D153" i="6"/>
  <c r="E153" i="6" s="1"/>
  <c r="D151" i="6"/>
  <c r="E151" i="6" s="1"/>
  <c r="H152" i="7"/>
  <c r="H150" i="7"/>
  <c r="D149" i="6"/>
  <c r="E149" i="6" s="1"/>
  <c r="H148" i="7"/>
  <c r="D147" i="6"/>
  <c r="E147" i="6" s="1"/>
  <c r="H146" i="7"/>
  <c r="D145" i="6"/>
  <c r="E145" i="6" s="1"/>
  <c r="D143" i="6"/>
  <c r="E143" i="6" s="1"/>
  <c r="H144" i="7"/>
  <c r="D141" i="6"/>
  <c r="E141" i="6" s="1"/>
  <c r="H142" i="7"/>
  <c r="D139" i="6"/>
  <c r="E139" i="6" s="1"/>
  <c r="H140" i="7"/>
  <c r="H138" i="7"/>
  <c r="D137" i="6"/>
  <c r="E137" i="6" s="1"/>
  <c r="D135" i="6"/>
  <c r="E135" i="6" s="1"/>
  <c r="H136" i="7"/>
  <c r="H134" i="7"/>
  <c r="D133" i="6"/>
  <c r="E133" i="6" s="1"/>
  <c r="H132" i="7"/>
  <c r="D131" i="6"/>
  <c r="E131" i="6" s="1"/>
  <c r="H130" i="7"/>
  <c r="D129" i="6"/>
  <c r="E129" i="6" s="1"/>
  <c r="D127" i="6"/>
  <c r="E127" i="6" s="1"/>
  <c r="H128" i="7"/>
  <c r="D126" i="6"/>
  <c r="E126" i="6" s="1"/>
  <c r="H126" i="7"/>
  <c r="D124" i="6"/>
  <c r="E124" i="6" s="1"/>
  <c r="H124" i="7"/>
  <c r="H122" i="7"/>
  <c r="D122" i="6"/>
  <c r="E122" i="6" s="1"/>
  <c r="D120" i="6"/>
  <c r="E120" i="6" s="1"/>
  <c r="H120" i="7"/>
  <c r="H118" i="7"/>
  <c r="D118" i="6"/>
  <c r="E118" i="6" s="1"/>
  <c r="H116" i="7"/>
  <c r="D116" i="6"/>
  <c r="E116" i="6" s="1"/>
  <c r="H114" i="7"/>
  <c r="D114" i="6"/>
  <c r="E114" i="6" s="1"/>
  <c r="D112" i="6"/>
  <c r="E112" i="6" s="1"/>
  <c r="H112" i="7"/>
  <c r="D110" i="6"/>
  <c r="E110" i="6" s="1"/>
  <c r="H110" i="7"/>
  <c r="D108" i="6"/>
  <c r="E108" i="6" s="1"/>
  <c r="H108" i="7"/>
  <c r="H106" i="7"/>
  <c r="D106" i="6"/>
  <c r="E106" i="6" s="1"/>
  <c r="D104" i="6"/>
  <c r="E104" i="6" s="1"/>
  <c r="H104" i="7"/>
  <c r="H102" i="7"/>
  <c r="D102" i="6"/>
  <c r="E102" i="6" s="1"/>
  <c r="H100" i="7"/>
  <c r="D99" i="6"/>
  <c r="E99" i="6" s="1"/>
  <c r="H98" i="7"/>
  <c r="D97" i="6"/>
  <c r="E97" i="6" s="1"/>
  <c r="D95" i="6"/>
  <c r="E95" i="6" s="1"/>
  <c r="H96" i="7"/>
  <c r="D93" i="6"/>
  <c r="E93" i="6" s="1"/>
  <c r="H94" i="7"/>
  <c r="D91" i="6"/>
  <c r="E91" i="6" s="1"/>
  <c r="H92" i="7"/>
  <c r="H90" i="7"/>
  <c r="D89" i="6"/>
  <c r="E89" i="6" s="1"/>
  <c r="D87" i="6"/>
  <c r="E87" i="6" s="1"/>
  <c r="H88" i="7"/>
  <c r="H86" i="7"/>
  <c r="D85" i="6"/>
  <c r="E85" i="6" s="1"/>
  <c r="H84" i="7"/>
  <c r="D83" i="6"/>
  <c r="E83" i="6" s="1"/>
  <c r="H82" i="7"/>
  <c r="D81" i="6"/>
  <c r="E81" i="6" s="1"/>
  <c r="D79" i="6"/>
  <c r="E79" i="6" s="1"/>
  <c r="H80" i="7"/>
  <c r="D77" i="6"/>
  <c r="E77" i="6" s="1"/>
  <c r="H78" i="7"/>
  <c r="D75" i="6"/>
  <c r="E75" i="6" s="1"/>
  <c r="H76" i="7"/>
  <c r="H74" i="7"/>
  <c r="D73" i="6"/>
  <c r="E73" i="6" s="1"/>
  <c r="D71" i="6"/>
  <c r="E71" i="6" s="1"/>
  <c r="H72" i="7"/>
  <c r="H70" i="7"/>
  <c r="D69" i="6"/>
  <c r="E69" i="6" s="1"/>
  <c r="H68" i="7"/>
  <c r="D67" i="6"/>
  <c r="E67" i="6" s="1"/>
  <c r="H66" i="7"/>
  <c r="D65" i="6"/>
  <c r="E65" i="6" s="1"/>
  <c r="D63" i="6"/>
  <c r="E63" i="6" s="1"/>
  <c r="H64" i="7"/>
  <c r="D61" i="6"/>
  <c r="E61" i="6" s="1"/>
  <c r="H62" i="7"/>
  <c r="D59" i="6"/>
  <c r="E59" i="6" s="1"/>
  <c r="H60" i="7"/>
  <c r="H58" i="7"/>
  <c r="D57" i="6"/>
  <c r="E57" i="6" s="1"/>
  <c r="D56" i="6"/>
  <c r="E56" i="6" s="1"/>
  <c r="H56" i="7"/>
  <c r="H54" i="7"/>
  <c r="D54" i="6"/>
  <c r="E54" i="6" s="1"/>
  <c r="H52" i="7"/>
  <c r="D52" i="6"/>
  <c r="E52" i="6" s="1"/>
  <c r="H50" i="7"/>
  <c r="D50" i="6"/>
  <c r="E50" i="6" s="1"/>
  <c r="D48" i="6"/>
  <c r="E48" i="6" s="1"/>
  <c r="H48" i="7"/>
  <c r="D46" i="6"/>
  <c r="E46" i="6" s="1"/>
  <c r="H46" i="7"/>
  <c r="D44" i="6"/>
  <c r="E44" i="6" s="1"/>
  <c r="H44" i="7"/>
  <c r="H42" i="7"/>
  <c r="D42" i="6"/>
  <c r="E42" i="6" s="1"/>
  <c r="D40" i="6"/>
  <c r="E40" i="6" s="1"/>
  <c r="H40" i="7"/>
  <c r="H38" i="7"/>
  <c r="D38" i="6"/>
  <c r="E38" i="6" s="1"/>
  <c r="H36" i="7"/>
  <c r="D36" i="6"/>
  <c r="E36" i="6" s="1"/>
  <c r="D34" i="6"/>
  <c r="E34" i="6" s="1"/>
  <c r="H34" i="7"/>
  <c r="D32" i="6"/>
  <c r="E32" i="6" s="1"/>
  <c r="H32" i="7"/>
  <c r="D30" i="6"/>
  <c r="E30" i="6" s="1"/>
  <c r="H30" i="7"/>
  <c r="D28" i="6"/>
  <c r="E28" i="6" s="1"/>
  <c r="H28" i="7"/>
  <c r="H26" i="7"/>
  <c r="D26" i="6"/>
  <c r="E26" i="6" s="1"/>
  <c r="D24" i="6"/>
  <c r="E24" i="6" s="1"/>
  <c r="H24" i="7"/>
  <c r="H22" i="7"/>
  <c r="D22" i="6"/>
  <c r="E22" i="6" s="1"/>
  <c r="H20" i="7"/>
  <c r="D20" i="6"/>
  <c r="E20" i="6" s="1"/>
  <c r="H18" i="7"/>
  <c r="D18" i="6"/>
  <c r="E18" i="6" s="1"/>
  <c r="D16" i="6"/>
  <c r="E16" i="6" s="1"/>
  <c r="H16" i="7"/>
  <c r="D14" i="6"/>
  <c r="E14" i="6" s="1"/>
  <c r="H14" i="7"/>
  <c r="D12" i="6"/>
  <c r="E12" i="6" s="1"/>
  <c r="H12" i="7"/>
  <c r="H10" i="7"/>
  <c r="D10" i="6"/>
  <c r="E10" i="6" s="1"/>
  <c r="D8" i="6"/>
  <c r="E8" i="6" s="1"/>
  <c r="H8" i="7"/>
  <c r="H6" i="7"/>
  <c r="D6" i="6"/>
  <c r="E6" i="6" s="1"/>
  <c r="H4" i="7"/>
  <c r="D4" i="6"/>
  <c r="E4" i="6" s="1"/>
  <c r="P191" i="7"/>
  <c r="P190" i="7"/>
  <c r="P189" i="7"/>
  <c r="P188" i="7"/>
  <c r="P187" i="7"/>
  <c r="P186" i="7"/>
  <c r="P185" i="7"/>
  <c r="P184" i="7"/>
  <c r="P183" i="7"/>
  <c r="P182" i="7"/>
  <c r="P181" i="7"/>
  <c r="P180" i="7"/>
  <c r="P179" i="7"/>
  <c r="P178" i="7"/>
  <c r="P177" i="7"/>
  <c r="P176" i="7"/>
  <c r="P175" i="7"/>
  <c r="P174" i="7"/>
  <c r="P173" i="7"/>
  <c r="P172" i="7"/>
  <c r="P171" i="7"/>
  <c r="P170" i="7"/>
  <c r="P169" i="7"/>
  <c r="P168" i="7"/>
  <c r="P167" i="7"/>
  <c r="P166" i="7"/>
  <c r="P165" i="7"/>
  <c r="P164" i="7"/>
  <c r="P163" i="7"/>
  <c r="P162" i="7"/>
  <c r="P161" i="7"/>
  <c r="P160" i="7"/>
  <c r="P159" i="7"/>
  <c r="P158" i="7"/>
  <c r="P157" i="7"/>
  <c r="P156" i="7"/>
  <c r="P155" i="7"/>
  <c r="P154" i="7"/>
  <c r="P153" i="7"/>
  <c r="P152" i="7"/>
  <c r="P151" i="7"/>
  <c r="P150" i="7"/>
  <c r="P149" i="7"/>
  <c r="P148" i="7"/>
  <c r="P147" i="7"/>
  <c r="P146" i="7"/>
  <c r="P145" i="7"/>
  <c r="P144" i="7"/>
  <c r="P143" i="7"/>
  <c r="P142" i="7"/>
  <c r="P141" i="7"/>
  <c r="P140" i="7"/>
  <c r="P139" i="7"/>
  <c r="P138" i="7"/>
  <c r="P137" i="7"/>
  <c r="P136" i="7"/>
  <c r="P135" i="7"/>
  <c r="P134" i="7"/>
  <c r="P133" i="7"/>
  <c r="P132" i="7"/>
  <c r="P131" i="7"/>
  <c r="P130" i="7"/>
  <c r="P129" i="7"/>
  <c r="P128" i="7"/>
  <c r="P127" i="7"/>
  <c r="P126" i="7"/>
  <c r="P125" i="7"/>
  <c r="P124" i="7"/>
  <c r="P123" i="7"/>
  <c r="P122" i="7"/>
  <c r="P121" i="7"/>
  <c r="P120" i="7"/>
  <c r="P119" i="7"/>
  <c r="P118" i="7"/>
  <c r="P117" i="7"/>
  <c r="P116" i="7"/>
  <c r="P115" i="7"/>
  <c r="P114" i="7"/>
  <c r="P113" i="7"/>
  <c r="P112" i="7"/>
  <c r="P111" i="7"/>
  <c r="P110" i="7"/>
  <c r="P109" i="7"/>
  <c r="P108" i="7"/>
  <c r="P107" i="7"/>
  <c r="P106" i="7"/>
  <c r="P105" i="7"/>
  <c r="P104" i="7"/>
  <c r="P103" i="7"/>
  <c r="P102" i="7"/>
  <c r="P101" i="7"/>
  <c r="P100" i="7"/>
  <c r="P99" i="7"/>
  <c r="P98" i="7"/>
  <c r="P97" i="7"/>
  <c r="P96" i="7"/>
  <c r="P95" i="7"/>
  <c r="P94" i="7"/>
  <c r="P93" i="7"/>
  <c r="P92" i="7"/>
  <c r="P91" i="7"/>
  <c r="P90" i="7"/>
  <c r="P89" i="7"/>
  <c r="P88" i="7"/>
  <c r="P87" i="7"/>
  <c r="P86" i="7"/>
  <c r="P85" i="7"/>
  <c r="P84" i="7"/>
  <c r="P83" i="7"/>
  <c r="P82" i="7"/>
  <c r="P81" i="7"/>
  <c r="P80" i="7"/>
  <c r="P79" i="7"/>
  <c r="P78" i="7"/>
  <c r="P77" i="7"/>
  <c r="P76" i="7"/>
  <c r="P75" i="7"/>
  <c r="P74" i="7"/>
  <c r="P73" i="7"/>
  <c r="P72" i="7"/>
  <c r="P71" i="7"/>
  <c r="P70" i="7"/>
  <c r="P69" i="7"/>
  <c r="P68" i="7"/>
  <c r="P67" i="7"/>
  <c r="P66" i="7"/>
  <c r="P65" i="7"/>
  <c r="P64" i="7"/>
  <c r="P63" i="7"/>
  <c r="P62" i="7"/>
  <c r="P61" i="7"/>
  <c r="P60" i="7"/>
  <c r="P59" i="7"/>
  <c r="P58" i="7"/>
  <c r="P57" i="7"/>
  <c r="P56" i="7"/>
  <c r="P55" i="7"/>
  <c r="P54" i="7"/>
  <c r="P53" i="7"/>
  <c r="P52" i="7"/>
  <c r="P51" i="7"/>
  <c r="P50" i="7"/>
  <c r="P49" i="7"/>
  <c r="P48" i="7"/>
  <c r="P47" i="7"/>
  <c r="P46" i="7"/>
  <c r="P45" i="7"/>
  <c r="P44" i="7"/>
  <c r="P43" i="7"/>
  <c r="P42" i="7"/>
  <c r="P41" i="7"/>
  <c r="P40" i="7"/>
  <c r="P39" i="7"/>
  <c r="P38" i="7"/>
  <c r="P37" i="7"/>
  <c r="P36" i="7"/>
  <c r="P35" i="7"/>
  <c r="P34" i="7"/>
  <c r="P33" i="7"/>
  <c r="P32" i="7"/>
  <c r="P31" i="7"/>
  <c r="P30" i="7"/>
  <c r="P29" i="7"/>
  <c r="P28" i="7"/>
  <c r="P27" i="7"/>
  <c r="P26" i="7"/>
  <c r="P25" i="7"/>
  <c r="P24" i="7"/>
  <c r="P23" i="7"/>
  <c r="P22" i="7"/>
  <c r="P21" i="7"/>
  <c r="P20" i="7"/>
  <c r="P19" i="7"/>
  <c r="P18" i="7"/>
  <c r="P17" i="7"/>
  <c r="P16" i="7"/>
  <c r="P15" i="7"/>
  <c r="P14" i="7"/>
  <c r="P13" i="7"/>
  <c r="P12" i="7"/>
  <c r="P11" i="7"/>
  <c r="P10" i="7"/>
  <c r="P9" i="7"/>
  <c r="P8" i="7"/>
  <c r="P7" i="7"/>
  <c r="P6" i="7"/>
  <c r="P5" i="7"/>
  <c r="P4" i="7"/>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P3" i="7"/>
  <c r="C1" i="7"/>
  <c r="D1" i="7" s="1"/>
  <c r="E1" i="7" s="1"/>
  <c r="F1" i="7" s="1"/>
  <c r="G1" i="7" l="1"/>
  <c r="D3" i="6"/>
  <c r="H1" i="7"/>
  <c r="D193" i="6" l="1"/>
  <c r="E3" i="6"/>
</calcChain>
</file>

<file path=xl/sharedStrings.xml><?xml version="1.0" encoding="utf-8"?>
<sst xmlns="http://schemas.openxmlformats.org/spreadsheetml/2006/main" count="1730" uniqueCount="400">
  <si>
    <t>SC.MSC.SNAU.ZS</t>
  </si>
  <si>
    <t>ZWE</t>
  </si>
  <si>
    <t>ZMB</t>
  </si>
  <si>
    <t>YEM</t>
  </si>
  <si>
    <t>VNM</t>
  </si>
  <si>
    <t>VEN</t>
  </si>
  <si>
    <t>VUT</t>
  </si>
  <si>
    <t>UZB</t>
  </si>
  <si>
    <t>URY</t>
  </si>
  <si>
    <t>USA</t>
  </si>
  <si>
    <t>GBR</t>
  </si>
  <si>
    <t>ARE</t>
  </si>
  <si>
    <t>UKR</t>
  </si>
  <si>
    <t>UGA</t>
  </si>
  <si>
    <t>TUV</t>
  </si>
  <si>
    <t>TKM</t>
  </si>
  <si>
    <t>TUR</t>
  </si>
  <si>
    <t>TUN</t>
  </si>
  <si>
    <t>TTO</t>
  </si>
  <si>
    <t>TON</t>
  </si>
  <si>
    <t>TGO</t>
  </si>
  <si>
    <t>TLS</t>
  </si>
  <si>
    <t>THA</t>
  </si>
  <si>
    <t>TZA</t>
  </si>
  <si>
    <t>TJK</t>
  </si>
  <si>
    <t>SYR</t>
  </si>
  <si>
    <t>CHE</t>
  </si>
  <si>
    <t>SWE</t>
  </si>
  <si>
    <t>SUR</t>
  </si>
  <si>
    <t>SDN</t>
  </si>
  <si>
    <t>VCT</t>
  </si>
  <si>
    <t>LCA</t>
  </si>
  <si>
    <t>KNA</t>
  </si>
  <si>
    <t>LKA</t>
  </si>
  <si>
    <t>ESP</t>
  </si>
  <si>
    <t>SSD</t>
  </si>
  <si>
    <t>ZAF</t>
  </si>
  <si>
    <t>SOM</t>
  </si>
  <si>
    <t>SLB</t>
  </si>
  <si>
    <t>SVN</t>
  </si>
  <si>
    <t>SVK</t>
  </si>
  <si>
    <t>SGP</t>
  </si>
  <si>
    <t>SLE</t>
  </si>
  <si>
    <t>SYC</t>
  </si>
  <si>
    <t>SRB</t>
  </si>
  <si>
    <t>SEN</t>
  </si>
  <si>
    <t>SAU</t>
  </si>
  <si>
    <t>STP</t>
  </si>
  <si>
    <t>SMR</t>
  </si>
  <si>
    <t>WSM</t>
  </si>
  <si>
    <t>RWA</t>
  </si>
  <si>
    <t>RUS</t>
  </si>
  <si>
    <t>ROU</t>
  </si>
  <si>
    <t>QAT</t>
  </si>
  <si>
    <t>PRT</t>
  </si>
  <si>
    <t>POL</t>
  </si>
  <si>
    <t>PHL</t>
  </si>
  <si>
    <t>PER</t>
  </si>
  <si>
    <t>PRY</t>
  </si>
  <si>
    <t>PNG</t>
  </si>
  <si>
    <t>PAN</t>
  </si>
  <si>
    <t>PLW</t>
  </si>
  <si>
    <t>PAK</t>
  </si>
  <si>
    <t>OMN</t>
  </si>
  <si>
    <t>NOR</t>
  </si>
  <si>
    <t>MKD</t>
  </si>
  <si>
    <t>NGA</t>
  </si>
  <si>
    <t>NER</t>
  </si>
  <si>
    <t>NIC</t>
  </si>
  <si>
    <t>NZL</t>
  </si>
  <si>
    <t>NLD</t>
  </si>
  <si>
    <t>NPL</t>
  </si>
  <si>
    <t>NRU</t>
  </si>
  <si>
    <t>NAM</t>
  </si>
  <si>
    <t>MMR</t>
  </si>
  <si>
    <t>MOZ</t>
  </si>
  <si>
    <t>MAR</t>
  </si>
  <si>
    <t>MNE</t>
  </si>
  <si>
    <t>MNG</t>
  </si>
  <si>
    <t>MDA</t>
  </si>
  <si>
    <t>FSM</t>
  </si>
  <si>
    <t>MEX</t>
  </si>
  <si>
    <t>MUS</t>
  </si>
  <si>
    <t>MRT</t>
  </si>
  <si>
    <t>MHL</t>
  </si>
  <si>
    <t>MLT</t>
  </si>
  <si>
    <t>MLI</t>
  </si>
  <si>
    <t>MDV</t>
  </si>
  <si>
    <t>MYS</t>
  </si>
  <si>
    <t>MWI</t>
  </si>
  <si>
    <t>MDG</t>
  </si>
  <si>
    <t>LUX</t>
  </si>
  <si>
    <t>LTU</t>
  </si>
  <si>
    <t>LBY</t>
  </si>
  <si>
    <t>LBR</t>
  </si>
  <si>
    <t>LSO</t>
  </si>
  <si>
    <t>LBN</t>
  </si>
  <si>
    <t>LVA</t>
  </si>
  <si>
    <t>LAO</t>
  </si>
  <si>
    <t>KGZ</t>
  </si>
  <si>
    <t>KWT</t>
  </si>
  <si>
    <t>XKX</t>
  </si>
  <si>
    <t>KOR</t>
  </si>
  <si>
    <t>KIR</t>
  </si>
  <si>
    <t>KEN</t>
  </si>
  <si>
    <t>KAZ</t>
  </si>
  <si>
    <t>JOR</t>
  </si>
  <si>
    <t>JPN</t>
  </si>
  <si>
    <t>JAM</t>
  </si>
  <si>
    <t>ITA</t>
  </si>
  <si>
    <t>ISR</t>
  </si>
  <si>
    <t>IRL</t>
  </si>
  <si>
    <t>IRQ</t>
  </si>
  <si>
    <t>IRN</t>
  </si>
  <si>
    <t>IDN</t>
  </si>
  <si>
    <t>IND</t>
  </si>
  <si>
    <t>ISL</t>
  </si>
  <si>
    <t>HUN</t>
  </si>
  <si>
    <t>HND</t>
  </si>
  <si>
    <t>HTI</t>
  </si>
  <si>
    <t>GUY</t>
  </si>
  <si>
    <t>GNB</t>
  </si>
  <si>
    <t>GIN</t>
  </si>
  <si>
    <t>GTM</t>
  </si>
  <si>
    <t>GRD</t>
  </si>
  <si>
    <t>GRC</t>
  </si>
  <si>
    <t>GHA</t>
  </si>
  <si>
    <t>DEU</t>
  </si>
  <si>
    <t>GEO</t>
  </si>
  <si>
    <t>GMB</t>
  </si>
  <si>
    <t>GAB</t>
  </si>
  <si>
    <t>FRA</t>
  </si>
  <si>
    <t>FIN</t>
  </si>
  <si>
    <t>FJI</t>
  </si>
  <si>
    <t>ETH</t>
  </si>
  <si>
    <t>SWZ</t>
  </si>
  <si>
    <t>EST</t>
  </si>
  <si>
    <t>ERI</t>
  </si>
  <si>
    <t>GNQ</t>
  </si>
  <si>
    <t>SLV</t>
  </si>
  <si>
    <t>EGY</t>
  </si>
  <si>
    <t>ECU</t>
  </si>
  <si>
    <t>DOM</t>
  </si>
  <si>
    <t>DMA</t>
  </si>
  <si>
    <t>DJI</t>
  </si>
  <si>
    <t>DNK</t>
  </si>
  <si>
    <t>CZE</t>
  </si>
  <si>
    <t>CYP</t>
  </si>
  <si>
    <t>HRV</t>
  </si>
  <si>
    <t>CIV</t>
  </si>
  <si>
    <t>CRI</t>
  </si>
  <si>
    <t>COG</t>
  </si>
  <si>
    <t>COD</t>
  </si>
  <si>
    <t>COM</t>
  </si>
  <si>
    <t>COL</t>
  </si>
  <si>
    <t>CHN</t>
  </si>
  <si>
    <t>CHL</t>
  </si>
  <si>
    <t>TCD</t>
  </si>
  <si>
    <t>CAF</t>
  </si>
  <si>
    <t>CAN</t>
  </si>
  <si>
    <t>CMR</t>
  </si>
  <si>
    <t>KHM</t>
  </si>
  <si>
    <t>CPV</t>
  </si>
  <si>
    <t>BDI</t>
  </si>
  <si>
    <t>BFA</t>
  </si>
  <si>
    <t>BGR</t>
  </si>
  <si>
    <t>BRN</t>
  </si>
  <si>
    <t>BRA</t>
  </si>
  <si>
    <t>BWA</t>
  </si>
  <si>
    <t>BIH</t>
  </si>
  <si>
    <t>BOL</t>
  </si>
  <si>
    <t>BTN</t>
  </si>
  <si>
    <t>BEN</t>
  </si>
  <si>
    <t>BLZ</t>
  </si>
  <si>
    <t>BEL</t>
  </si>
  <si>
    <t>BLR</t>
  </si>
  <si>
    <t>BRB</t>
  </si>
  <si>
    <t>BGD</t>
  </si>
  <si>
    <t>BHR</t>
  </si>
  <si>
    <t>BHS</t>
  </si>
  <si>
    <t>AZE</t>
  </si>
  <si>
    <t>AUT</t>
  </si>
  <si>
    <t>AUS</t>
  </si>
  <si>
    <t>ARM</t>
  </si>
  <si>
    <t>ARG</t>
  </si>
  <si>
    <t>ATG</t>
  </si>
  <si>
    <t>AGO</t>
  </si>
  <si>
    <t>DZA</t>
  </si>
  <si>
    <t>ALB</t>
  </si>
  <si>
    <t>AFG</t>
  </si>
  <si>
    <t>SCALE</t>
  </si>
  <si>
    <t>Series</t>
  </si>
  <si>
    <t>Country</t>
  </si>
  <si>
    <t>Time</t>
  </si>
  <si>
    <t>#</t>
  </si>
  <si>
    <t>Code</t>
  </si>
  <si>
    <t>Sna in use</t>
  </si>
  <si>
    <t>Afghanistan</t>
  </si>
  <si>
    <t>Albania</t>
  </si>
  <si>
    <t>Algeria</t>
  </si>
  <si>
    <t>Angola</t>
  </si>
  <si>
    <t>Antigua and Barbuda</t>
  </si>
  <si>
    <t>Argentina</t>
  </si>
  <si>
    <t>Armenia</t>
  </si>
  <si>
    <t>Australia</t>
  </si>
  <si>
    <t>Austria</t>
  </si>
  <si>
    <t>Azerbaijan</t>
  </si>
  <si>
    <t>Bahamas, The</t>
  </si>
  <si>
    <t>Bahrain</t>
  </si>
  <si>
    <t>Bangladesh</t>
  </si>
  <si>
    <t>Barbados</t>
  </si>
  <si>
    <t>Belarus</t>
  </si>
  <si>
    <t>Belgium</t>
  </si>
  <si>
    <t>Belize</t>
  </si>
  <si>
    <t>Benin</t>
  </si>
  <si>
    <t>Bhutan</t>
  </si>
  <si>
    <t>Bolivia</t>
  </si>
  <si>
    <t>Bosnia and Herzegovina</t>
  </si>
  <si>
    <t>Botswana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</si>
  <si>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</si>
  <si>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</si>
  <si>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</si>
  <si>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</si>
  <si>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</si>
  <si>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</si>
  <si>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</si>
  <si>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</si>
  <si>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</si>
  <si>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</si>
  <si>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</si>
  <si>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</si>
  <si>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</si>
  <si>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</si>
  <si>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</si>
  <si>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 Dem. Rep.</t>
  </si>
  <si>
    <t>Congo, Rep.</t>
  </si>
  <si>
    <t>Costa Rica</t>
  </si>
  <si>
    <t>Côte d'Ivoire</t>
  </si>
  <si>
    <t>Croatia</t>
  </si>
  <si>
    <t>Cyprus</t>
  </si>
  <si>
    <t>Czech Republic</t>
  </si>
  <si>
    <t>Denmark</t>
  </si>
  <si>
    <t>Djibouti</t>
  </si>
  <si>
    <t>Dominica</t>
  </si>
  <si>
    <t>Dominican Republic</t>
  </si>
  <si>
    <t>Ecuador</t>
  </si>
  <si>
    <t>Egypt, Arab Rep.</t>
  </si>
  <si>
    <t>El Salvador</t>
  </si>
  <si>
    <t>Equatorial Guinea</t>
  </si>
  <si>
    <t>Eritrea</t>
  </si>
  <si>
    <t>Estonia</t>
  </si>
  <si>
    <t>Ethiopia</t>
  </si>
  <si>
    <t>Fiji</t>
  </si>
  <si>
    <t>Finland</t>
  </si>
  <si>
    <t>France</t>
  </si>
  <si>
    <t>Gabon</t>
  </si>
  <si>
    <t>Gambia, The</t>
  </si>
  <si>
    <t>Georgia</t>
  </si>
  <si>
    <t>Germany</t>
  </si>
  <si>
    <t>Ghana</t>
  </si>
  <si>
    <t>Greece</t>
  </si>
  <si>
    <t>Grenada</t>
  </si>
  <si>
    <t>Guatemala</t>
  </si>
  <si>
    <t>Guinea</t>
  </si>
  <si>
    <t>Guinea-Bissau</t>
  </si>
  <si>
    <t>Guyana</t>
  </si>
  <si>
    <t>Haiti</t>
  </si>
  <si>
    <t>Honduras</t>
  </si>
  <si>
    <t>Hungary</t>
  </si>
  <si>
    <t>Iceland</t>
  </si>
  <si>
    <t>India</t>
  </si>
  <si>
    <t>Indonesia</t>
  </si>
  <si>
    <t>Iran, Islamic Rep.</t>
  </si>
  <si>
    <t>Iraq</t>
  </si>
  <si>
    <t>Ireland</t>
  </si>
  <si>
    <t>Israel</t>
  </si>
  <si>
    <t>Italy</t>
  </si>
  <si>
    <t>Jamaica</t>
  </si>
  <si>
    <t>Japan</t>
  </si>
  <si>
    <t>Jordan</t>
  </si>
  <si>
    <t>Kazakhstan</t>
  </si>
  <si>
    <t>Kenya</t>
  </si>
  <si>
    <t>Kiribati</t>
  </si>
  <si>
    <t>Korea, Rep.</t>
  </si>
  <si>
    <t>Kosovo</t>
  </si>
  <si>
    <t>Kuwait</t>
  </si>
  <si>
    <t>Kyrgyz Republic</t>
  </si>
  <si>
    <t>Lao PDR</t>
  </si>
  <si>
    <t>Latvia</t>
  </si>
  <si>
    <t>Lebanon</t>
  </si>
  <si>
    <t>Lesotho</t>
  </si>
  <si>
    <t>Liberia</t>
  </si>
  <si>
    <t>Libya</t>
  </si>
  <si>
    <t>Lithuania</t>
  </si>
  <si>
    <t>Luxembourg</t>
  </si>
  <si>
    <t>Macedonia, FYR</t>
  </si>
  <si>
    <t>Madagascar</t>
  </si>
  <si>
    <t>Malawi</t>
  </si>
  <si>
    <t>Malaysia</t>
  </si>
  <si>
    <t>Maldives</t>
  </si>
  <si>
    <t>Mali</t>
  </si>
  <si>
    <t>Malta</t>
  </si>
  <si>
    <t>Marshall Islands</t>
  </si>
  <si>
    <t>Mauritania</t>
  </si>
  <si>
    <t>Mauritius</t>
  </si>
  <si>
    <t>Mexico</t>
  </si>
  <si>
    <t>Micronesia, Fed. Sts.</t>
  </si>
  <si>
    <t>Moldova</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</si>
  <si>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</si>
  <si>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</si>
  <si>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</si>
  <si>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</si>
  <si>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</si>
  <si>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</si>
  <si>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</si>
  <si>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</si>
  <si>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</si>
  <si>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</si>
  <si>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</si>
  <si>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</si>
  <si>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</si>
  <si>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</si>
  <si>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</si>
  <si>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</si>
  <si>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</si>
  <si>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</si>
  <si>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</si>
  <si>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</si>
  <si>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</si>
  <si>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</si>
  <si>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</si>
  <si>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</si>
  <si>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</si>
  <si>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</si>
  <si>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Russian Federation</t>
  </si>
  <si>
    <t>Rwanda</t>
  </si>
  <si>
    <t>Samoa</t>
  </si>
  <si>
    <t>San Marino</t>
  </si>
  <si>
    <t>São Tomé and Principe</t>
  </si>
  <si>
    <t>Saudi Arabia</t>
  </si>
  <si>
    <t>Senegal</t>
  </si>
  <si>
    <t>Serbia</t>
  </si>
  <si>
    <t>Seychelles</t>
  </si>
  <si>
    <t>Sierra Leone</t>
  </si>
  <si>
    <t>Singapore</t>
  </si>
  <si>
    <t>Slovak Republic</t>
  </si>
  <si>
    <t>Slovenia</t>
  </si>
  <si>
    <t>Solomon Islands</t>
  </si>
  <si>
    <t>Somalia</t>
  </si>
  <si>
    <t>South Africa</t>
  </si>
  <si>
    <t>South Sudan</t>
  </si>
  <si>
    <t>Spain</t>
  </si>
  <si>
    <t>Sri Lanka</t>
  </si>
  <si>
    <t>St. Kitts and Nevis</t>
  </si>
  <si>
    <t>St. Lucia</t>
  </si>
  <si>
    <t>St. Vincent and the Grenadines</t>
  </si>
  <si>
    <t>Sudan</t>
  </si>
  <si>
    <t>Suriname</t>
  </si>
  <si>
    <t>Swaziland</t>
  </si>
  <si>
    <t>Sweden</t>
  </si>
  <si>
    <t>Switzerland</t>
  </si>
  <si>
    <t>Syrian Arab Republic</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</si>
  <si>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</si>
  <si>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</si>
  <si>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</si>
  <si>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</si>
  <si>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</si>
  <si>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</si>
  <si>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</si>
  <si>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</si>
  <si>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</si>
  <si>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</si>
  <si>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</si>
  <si>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</si>
  <si>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</si>
  <si>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</si>
  <si>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</si>
  <si>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</si>
  <si>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</si>
  <si>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</si>
  <si>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</si>
  <si>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 RB</t>
  </si>
  <si>
    <t>Vietnam</t>
  </si>
  <si>
    <t>West Bank and Gaza</t>
  </si>
  <si>
    <t>Yemen, Rep.</t>
  </si>
  <si>
    <t>Zambia</t>
  </si>
  <si>
    <t>Zimbabwe</t>
  </si>
  <si>
    <t>http://databank.worldbank.org/data/reports.aspx?source=world-development-indicators</t>
  </si>
  <si>
    <t>Source 1
WDI</t>
  </si>
  <si>
    <t>PSE</t>
  </si>
  <si>
    <t>SNA in use
2017</t>
  </si>
  <si>
    <t>YR2017</t>
  </si>
  <si>
    <t>DCS</t>
  </si>
  <si>
    <t>Score</t>
  </si>
  <si>
    <t>WDI OCT 2017</t>
  </si>
  <si>
    <t>WDI OCT 2018</t>
  </si>
  <si>
    <t>WDI OCT 2016</t>
  </si>
  <si>
    <t>SNA 1993</t>
  </si>
  <si>
    <t>SNA 1968</t>
  </si>
  <si>
    <t>SNA 2008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</si>
</sst>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General_)"/>
  </numFmts>
  <fonts count="13" x14ac:knownFonts="1">
    <font>
      <sz val="11"/>
      <color theme="1"/>
      <name val="Calibri"/>
      <family val="2"/>
      <scheme val="minor"/>
    </font>
    <font>
      <sz val="10"/>
      <name val="Arial"/>
      <family val="2"/>
    </font>
    <font>
      <b/>
      <sz val="8"/>
      <color theme="1"/>
      <name val="Calibri Light"/>
      <family val="2"/>
      <scheme val="major"/>
    </font>
    <font>
      <sz val="8"/>
      <color theme="1"/>
      <name val="Calibri Light"/>
      <family val="2"/>
      <scheme val="major"/>
    </font>
    <font>
      <sz val="8"/>
      <name val="Calibri Light"/>
      <family val="2"/>
      <scheme val="major"/>
    </font>
    <font>
      <sz val="10"/>
      <name val="Calibri Light"/>
      <family val="2"/>
      <scheme val="major"/>
    </font>
    <font>
      <sz val="10"/>
      <color theme="1"/>
      <name val="Calibri Light"/>
      <family val="2"/>
      <scheme val="major"/>
    </font>
    <font>
      <sz val="10"/>
      <color theme="1"/>
      <name val="Calibri"/>
      <family val="2"/>
      <scheme val="minor"/>
    </font>
    <font>
      <b/>
      <sz val="10"/>
      <color theme="1"/>
      <name val="Calibri Light"/>
      <family val="2"/>
      <scheme val="major"/>
    </font>
    <font>
      <sz val="9"/>
      <color theme="1"/>
      <name val="Calibri"/>
      <family val="2"/>
      <scheme val="minor"/>
    </font>
    <font>
      <b/>
      <sz val="11"/>
      <color theme="7" tint="0.59999389629810485"/>
      <name val="Calibri"/>
      <family val="2"/>
      <scheme val="minor"/>
    </font>
    <font>
      <sz val="9"/>
      <color rgb="FFFF0000"/>
      <name val="Calibri"/>
      <family val="2"/>
      <scheme val="minor"/>
    </font>
    <font>
      <b/>
      <sz val="10"/>
      <color theme="7" tint="0.59999389629810485"/>
      <name val="Calibri Light"/>
      <family val="2"/>
      <scheme val="major"/>
    </font>
  </fonts>
  <fills count="6">
    <fill>
      <patternFill patternType="none"/>
    </fill>
    <fill>
      <patternFill patternType="gray125"/>
    </fill>
    <fill>
      <patternFill patternType="solid">
        <fgColor theme="0"/>
        <bgColor indexed="64"/>
      </patternFill>
    </fill>
    <fill>
      <patternFill patternType="solid">
        <fgColor rgb="FF7030A0"/>
        <bgColor indexed="64"/>
      </patternFill>
    </fill>
    <fill>
      <patternFill patternType="solid">
        <fgColor rgb="FFFFFFCC"/>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cellStyleXfs>
  <cellXfs count="42">
    <xf numFmtId="0" fontId="0" fillId="0" borderId="0" xfId="0"/>
    <xf numFmtId="0" fontId="0" fillId="0" borderId="0" xfId="0" applyFont="1" applyBorder="1"/>
    <xf numFmtId="0" fontId="0" fillId="0" borderId="0" xfId="0" applyFont="1" applyFill="1" applyBorder="1" applyAlignment="1">
      <alignment horizontal="center"/>
    </xf>
    <xf numFmtId="0" fontId="0" fillId="0" borderId="0" xfId="0" applyFont="1" applyFill="1" applyBorder="1"/>
    <xf numFmtId="0" fontId="0" fillId="0" borderId="0" xfId="0" applyFill="1" applyBorder="1"/>
    <xf numFmtId="0" fontId="0" fillId="0" borderId="0" xfId="0" applyNumberFormat="1" applyFill="1" applyAlignment="1">
      <alignment horizontal="right"/>
    </xf>
    <xf numFmtId="0" fontId="0" fillId="0" borderId="0" xfId="0" applyFill="1"/>
    <xf numFmtId="0" fontId="0" fillId="0" borderId="0" xfId="0" applyFont="1" applyBorder="1" applyAlignment="1">
      <alignment horizontal="center"/>
    </xf>
    <xf numFmtId="0" fontId="4" fillId="2" borderId="0" xfId="1" applyFont="1" applyFill="1" applyAlignment="1">
      <alignment horizontal="center"/>
    </xf>
    <xf numFmtId="0" fontId="4" fillId="0" borderId="0" xfId="1" applyFont="1" applyFill="1" applyAlignment="1">
      <alignment horizontal="left"/>
    </xf>
    <xf numFmtId="0" fontId="3" fillId="0" borderId="0" xfId="0" applyFont="1" applyAlignment="1">
      <alignment horizontal="right"/>
    </xf>
    <xf numFmtId="0" fontId="4" fillId="0" borderId="0" xfId="1" applyFont="1" applyFill="1" applyAlignment="1">
      <alignment horizontal="center"/>
    </xf>
    <xf numFmtId="0" fontId="8" fillId="0" borderId="1" xfId="0" applyFont="1" applyFill="1" applyBorder="1" applyAlignment="1">
      <alignment horizontal="center" vertical="center" wrapText="1"/>
    </xf>
    <xf numFmtId="0" fontId="3" fillId="0" borderId="3" xfId="1" applyFont="1" applyFill="1" applyBorder="1" applyAlignment="1">
      <alignment horizontal="center"/>
    </xf>
    <xf numFmtId="164" fontId="3" fillId="0" borderId="1" xfId="1" applyNumberFormat="1" applyFont="1" applyFill="1" applyBorder="1" applyAlignment="1" applyProtection="1">
      <alignment horizontal="left"/>
    </xf>
    <xf numFmtId="0" fontId="3" fillId="0" borderId="1" xfId="0" applyFont="1" applyFill="1" applyBorder="1" applyAlignment="1">
      <alignment horizontal="right"/>
    </xf>
    <xf numFmtId="0" fontId="3" fillId="0" borderId="1" xfId="0" applyFont="1" applyFill="1" applyBorder="1" applyAlignment="1">
      <alignment horizontal="left"/>
    </xf>
    <xf numFmtId="0" fontId="3" fillId="0" borderId="1" xfId="0" applyFont="1" applyFill="1" applyBorder="1" applyAlignment="1">
      <alignment horizontal="left" wrapText="1"/>
    </xf>
    <xf numFmtId="0" fontId="7" fillId="0" borderId="1" xfId="0" applyFont="1" applyFill="1" applyBorder="1"/>
    <xf numFmtId="0" fontId="9" fillId="0" borderId="1" xfId="0" applyFont="1" applyFill="1" applyBorder="1"/>
    <xf numFmtId="0" fontId="5" fillId="0" borderId="1" xfId="1" applyFont="1" applyFill="1" applyBorder="1" applyAlignment="1">
      <alignment horizontal="left"/>
    </xf>
    <xf numFmtId="0" fontId="6" fillId="0" borderId="1" xfId="0" applyFont="1" applyFill="1" applyBorder="1" applyAlignment="1">
      <alignment horizontal="left"/>
    </xf>
    <xf numFmtId="0" fontId="5" fillId="0" borderId="1" xfId="0" applyFont="1" applyFill="1" applyBorder="1" applyAlignment="1">
      <alignment horizontal="left" wrapText="1"/>
    </xf>
    <xf numFmtId="0" fontId="6" fillId="0" borderId="1" xfId="0" applyFont="1" applyFill="1" applyBorder="1" applyAlignment="1">
      <alignment horizontal="left" wrapText="1"/>
    </xf>
    <xf numFmtId="0" fontId="6" fillId="0" borderId="1" xfId="1" applyFont="1" applyFill="1" applyBorder="1" applyAlignment="1">
      <alignment horizontal="left"/>
    </xf>
    <xf numFmtId="164" fontId="5" fillId="0" borderId="1" xfId="1" applyNumberFormat="1" applyFont="1" applyFill="1" applyBorder="1" applyAlignment="1" applyProtection="1">
      <alignment horizontal="left"/>
    </xf>
    <xf numFmtId="0" fontId="2" fillId="0" borderId="3" xfId="1"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2" xfId="0" applyFont="1" applyFill="1" applyBorder="1" applyAlignment="1">
      <alignment horizontal="right" vertical="center" wrapText="1"/>
    </xf>
    <xf numFmtId="0" fontId="9" fillId="0" borderId="1" xfId="0" applyFont="1" applyFill="1" applyBorder="1" applyAlignment="1">
      <alignment horizontal="right"/>
    </xf>
    <xf numFmtId="0" fontId="4" fillId="0" borderId="1" xfId="1" applyFont="1" applyFill="1" applyBorder="1" applyAlignment="1">
      <alignment horizontal="left"/>
    </xf>
    <xf numFmtId="0" fontId="0" fillId="0" borderId="0" xfId="0" applyAlignment="1">
      <alignment horizontal="left"/>
    </xf>
    <xf numFmtId="0" fontId="10" fillId="3" borderId="1" xfId="0" applyFont="1" applyFill="1" applyBorder="1"/>
    <xf numFmtId="0" fontId="3" fillId="4" borderId="1" xfId="0" applyFont="1" applyFill="1" applyBorder="1" applyAlignment="1">
      <alignment horizontal="right"/>
    </xf>
    <xf numFmtId="3" fontId="0" fillId="0" borderId="0" xfId="0" applyNumberFormat="1" applyFont="1" applyBorder="1"/>
    <xf numFmtId="0" fontId="12" fillId="3" borderId="4" xfId="0" applyFont="1" applyFill="1" applyBorder="1" applyAlignment="1">
      <alignment horizontal="center" vertical="center" wrapText="1"/>
    </xf>
    <xf numFmtId="0" fontId="9" fillId="0" borderId="0" xfId="0" applyNumberFormat="1" applyFont="1"/>
    <xf numFmtId="0" fontId="10" fillId="3" borderId="4" xfId="0" applyFont="1" applyFill="1" applyBorder="1"/>
    <xf numFmtId="0" fontId="3" fillId="4" borderId="0" xfId="0" applyFont="1" applyFill="1" applyBorder="1" applyAlignment="1">
      <alignment horizontal="right"/>
    </xf>
    <xf numFmtId="0" fontId="3" fillId="0" borderId="0" xfId="0" applyFont="1" applyFill="1" applyBorder="1" applyAlignment="1">
      <alignment horizontal="right"/>
    </xf>
    <xf numFmtId="0" fontId="11" fillId="5" borderId="0" xfId="0" applyNumberFormat="1" applyFont="1" applyFill="1"/>
  </cellXfs>
  <cellStyles count="2">
    <cellStyle name="Normal" xfId="0" builtinId="0"/>
    <cellStyle name="Normal_cty99" xfId="1" xr:uid="{4D6D90F1-CA60-4BF1-A271-69959AFF54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2016%20-%202018/FInal%20after%20DW%20input/SPI-MSC%20data%202016-2018%20-%20DW%20-Revis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B486726\OneDrive%20-%20WBG\Nathalie\DECAE\SPI\Excel%20files\2018%20SPI%20Dimensions%20MSC,%20CS%20&amp;%20DPO%20checki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WB486726\OneDrive%20-%20WBG\Nathalie\DECAE\SPI\Data\WDIEXCEL%20OCTOBER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C"/>
      <sheetName val="Changes in WDI metadata"/>
      <sheetName val="MSC with scores"/>
      <sheetName val="MSC with scores (2)"/>
      <sheetName val="Sheet3"/>
      <sheetName val="Sheet1"/>
    </sheetNames>
    <sheetDataSet>
      <sheetData sheetId="0"/>
      <sheetData sheetId="1"/>
      <sheetData sheetId="2"/>
      <sheetData sheetId="3"/>
      <sheetData sheetId="4">
        <row r="1">
          <cell r="A1">
            <v>1</v>
          </cell>
          <cell r="B1">
            <v>2</v>
          </cell>
          <cell r="C1">
            <v>3</v>
          </cell>
          <cell r="D1">
            <v>4</v>
          </cell>
          <cell r="E1">
            <v>5</v>
          </cell>
          <cell r="F1">
            <v>6</v>
          </cell>
          <cell r="H1">
            <v>43704</v>
          </cell>
          <cell r="I1" t="str">
            <v>WDI w/Charles corrections</v>
          </cell>
        </row>
        <row r="2">
          <cell r="E2" t="str">
            <v>D1.1MSC.SNAU</v>
          </cell>
          <cell r="I2" t="str">
            <v>D1.1MSC.SNAU</v>
          </cell>
        </row>
        <row r="3">
          <cell r="A3" t="str">
            <v>Code</v>
          </cell>
          <cell r="B3" t="str">
            <v>Country</v>
          </cell>
          <cell r="C3" t="str">
            <v>OECD/EU country</v>
          </cell>
          <cell r="D3">
            <v>2016</v>
          </cell>
          <cell r="E3">
            <v>2017</v>
          </cell>
          <cell r="F3">
            <v>2018</v>
          </cell>
          <cell r="H3">
            <v>2016</v>
          </cell>
          <cell r="I3">
            <v>2017</v>
          </cell>
        </row>
        <row r="4">
          <cell r="A4" t="str">
            <v>AFG</v>
          </cell>
          <cell r="B4" t="str">
            <v>Afghanistan</v>
          </cell>
          <cell r="C4" t="str">
            <v>NA</v>
          </cell>
          <cell r="D4" t="str">
            <v>SNA 1993</v>
          </cell>
          <cell r="E4" t="str">
            <v>SNA 1993</v>
          </cell>
          <cell r="F4" t="str">
            <v>SNA 1993</v>
          </cell>
          <cell r="H4">
            <v>1993</v>
          </cell>
          <cell r="I4">
            <v>1993</v>
          </cell>
        </row>
        <row r="5">
          <cell r="A5" t="str">
            <v>ALB</v>
          </cell>
          <cell r="B5" t="str">
            <v>Albania</v>
          </cell>
          <cell r="C5" t="str">
            <v>NA</v>
          </cell>
          <cell r="D5" t="str">
            <v>SNA 1993</v>
          </cell>
          <cell r="E5" t="str">
            <v>SNA 2008</v>
          </cell>
          <cell r="F5" t="str">
            <v>SNA 2008</v>
          </cell>
          <cell r="H5">
            <v>1993</v>
          </cell>
          <cell r="I5">
            <v>1993</v>
          </cell>
        </row>
        <row r="6">
          <cell r="A6" t="str">
            <v>DZA</v>
          </cell>
          <cell r="B6" t="str">
            <v>Algeria</v>
          </cell>
          <cell r="C6" t="str">
            <v>NA</v>
          </cell>
          <cell r="D6" t="str">
            <v>SNA 1993</v>
          </cell>
          <cell r="E6" t="str">
            <v>SNA 1993</v>
          </cell>
          <cell r="F6" t="str">
            <v>SNA 1993</v>
          </cell>
          <cell r="H6">
            <v>1968</v>
          </cell>
          <cell r="I6">
            <v>1968</v>
          </cell>
        </row>
        <row r="7">
          <cell r="A7" t="str">
            <v>AGO</v>
          </cell>
          <cell r="B7" t="str">
            <v>Angola</v>
          </cell>
          <cell r="C7" t="str">
            <v>NA</v>
          </cell>
          <cell r="D7" t="str">
            <v>ESA 1995</v>
          </cell>
          <cell r="E7" t="str">
            <v>SNA 1993</v>
          </cell>
          <cell r="F7" t="str">
            <v>SNA 1993</v>
          </cell>
          <cell r="H7">
            <v>1993</v>
          </cell>
          <cell r="I7">
            <v>1993</v>
          </cell>
        </row>
        <row r="8">
          <cell r="A8" t="str">
            <v>ATG</v>
          </cell>
          <cell r="B8" t="str">
            <v>Antigua and Barbuda</v>
          </cell>
          <cell r="C8" t="str">
            <v>NA</v>
          </cell>
          <cell r="D8" t="str">
            <v>SNA 1993</v>
          </cell>
          <cell r="E8" t="str">
            <v>SNA 2008</v>
          </cell>
          <cell r="F8" t="str">
            <v>SNA 2008</v>
          </cell>
          <cell r="H8">
            <v>1993</v>
          </cell>
          <cell r="I8">
            <v>1993</v>
          </cell>
        </row>
        <row r="9">
          <cell r="A9" t="str">
            <v>ARG</v>
          </cell>
          <cell r="B9" t="str">
            <v>Argentina</v>
          </cell>
          <cell r="C9" t="str">
            <v>NA</v>
          </cell>
          <cell r="D9" t="str">
            <v>SNA 2008</v>
          </cell>
          <cell r="E9" t="str">
            <v>SNA 2008</v>
          </cell>
          <cell r="F9" t="str">
            <v>SNA 2008</v>
          </cell>
          <cell r="H9">
            <v>2008</v>
          </cell>
          <cell r="I9">
            <v>2008</v>
          </cell>
        </row>
        <row r="10">
          <cell r="A10" t="str">
            <v>ARM</v>
          </cell>
          <cell r="B10" t="str">
            <v>Armenia</v>
          </cell>
          <cell r="C10" t="str">
            <v>NA</v>
          </cell>
          <cell r="D10" t="str">
            <v>SNA 2008</v>
          </cell>
          <cell r="E10" t="str">
            <v>SNA 2008</v>
          </cell>
          <cell r="F10" t="str">
            <v>SNA 2008</v>
          </cell>
          <cell r="H10">
            <v>1993</v>
          </cell>
          <cell r="I10">
            <v>1993</v>
          </cell>
        </row>
        <row r="11">
          <cell r="A11" t="str">
            <v>AUS</v>
          </cell>
          <cell r="B11" t="str">
            <v>Australia</v>
          </cell>
          <cell r="C11" t="str">
            <v>OECD/EU</v>
          </cell>
          <cell r="D11" t="str">
            <v>SNA 2008</v>
          </cell>
          <cell r="E11" t="str">
            <v>SNA 2008</v>
          </cell>
          <cell r="F11" t="str">
            <v>SNA 2008</v>
          </cell>
          <cell r="H11">
            <v>2008</v>
          </cell>
          <cell r="I11">
            <v>2008</v>
          </cell>
        </row>
        <row r="12">
          <cell r="A12" t="str">
            <v>AUT</v>
          </cell>
          <cell r="B12" t="str">
            <v>Austria</v>
          </cell>
          <cell r="C12" t="str">
            <v>OECD/EU</v>
          </cell>
          <cell r="D12" t="str">
            <v>ESA 2010</v>
          </cell>
          <cell r="E12" t="str">
            <v>SNA 2008</v>
          </cell>
          <cell r="F12" t="str">
            <v>SNA 2008</v>
          </cell>
          <cell r="H12">
            <v>2008</v>
          </cell>
          <cell r="I12">
            <v>2008</v>
          </cell>
        </row>
        <row r="13">
          <cell r="A13" t="str">
            <v>AZE</v>
          </cell>
          <cell r="B13" t="str">
            <v>Azerbaijan</v>
          </cell>
          <cell r="C13" t="str">
            <v>NA</v>
          </cell>
          <cell r="D13" t="str">
            <v>SNA 1993</v>
          </cell>
          <cell r="E13" t="str">
            <v>SNA 1993</v>
          </cell>
          <cell r="F13" t="str">
            <v>SNA 1993</v>
          </cell>
          <cell r="H13">
            <v>1993</v>
          </cell>
          <cell r="I13">
            <v>1993</v>
          </cell>
        </row>
        <row r="14">
          <cell r="A14" t="str">
            <v>BHS</v>
          </cell>
          <cell r="B14" t="str">
            <v>Bahamas, The</v>
          </cell>
          <cell r="C14" t="str">
            <v>NA</v>
          </cell>
          <cell r="D14" t="str">
            <v>SNA 1993</v>
          </cell>
          <cell r="E14" t="str">
            <v>SNA 2008</v>
          </cell>
          <cell r="F14" t="str">
            <v>SNA 2008</v>
          </cell>
          <cell r="H14">
            <v>1993</v>
          </cell>
          <cell r="I14">
            <v>1993</v>
          </cell>
        </row>
        <row r="15">
          <cell r="A15" t="str">
            <v>BHR</v>
          </cell>
          <cell r="B15" t="str">
            <v>Bahrain</v>
          </cell>
          <cell r="C15" t="str">
            <v>NA</v>
          </cell>
          <cell r="D15" t="str">
            <v>SNA 1993</v>
          </cell>
          <cell r="E15" t="str">
            <v>SNA 1993</v>
          </cell>
          <cell r="F15" t="str">
            <v>SNA 1993</v>
          </cell>
          <cell r="H15">
            <v>1993</v>
          </cell>
          <cell r="I15">
            <v>1993</v>
          </cell>
        </row>
        <row r="16">
          <cell r="A16" t="str">
            <v>BGD</v>
          </cell>
          <cell r="B16" t="str">
            <v>Bangladesh</v>
          </cell>
          <cell r="C16" t="str">
            <v>NA</v>
          </cell>
          <cell r="D16" t="str">
            <v>SNA 1993</v>
          </cell>
          <cell r="E16" t="str">
            <v>SNA 1993</v>
          </cell>
          <cell r="F16" t="str">
            <v>SNA 1993</v>
          </cell>
          <cell r="H16">
            <v>1993</v>
          </cell>
          <cell r="I16">
            <v>1993</v>
          </cell>
        </row>
        <row r="17">
          <cell r="A17" t="str">
            <v>BRB</v>
          </cell>
          <cell r="B17" t="str">
            <v>Barbados</v>
          </cell>
          <cell r="C17" t="str">
            <v>NA</v>
          </cell>
          <cell r="D17" t="str">
            <v>SNA 1993</v>
          </cell>
          <cell r="E17" t="str">
            <v>SNA 1993</v>
          </cell>
          <cell r="F17" t="str">
            <v>SNA 1993</v>
          </cell>
          <cell r="H17">
            <v>1993</v>
          </cell>
          <cell r="I17">
            <v>1993</v>
          </cell>
        </row>
        <row r="18">
          <cell r="A18" t="str">
            <v>BLR</v>
          </cell>
          <cell r="B18" t="str">
            <v>Belarus</v>
          </cell>
          <cell r="C18" t="str">
            <v>NA</v>
          </cell>
          <cell r="D18" t="str">
            <v>ESA 1995</v>
          </cell>
          <cell r="E18" t="str">
            <v>SNA 2008</v>
          </cell>
          <cell r="F18" t="str">
            <v>SNA 2008</v>
          </cell>
          <cell r="H18">
            <v>1993</v>
          </cell>
          <cell r="I18">
            <v>1993</v>
          </cell>
        </row>
        <row r="19">
          <cell r="A19" t="str">
            <v>BEL</v>
          </cell>
          <cell r="B19" t="str">
            <v>Belgium</v>
          </cell>
          <cell r="C19" t="str">
            <v>OECD/EU</v>
          </cell>
          <cell r="D19" t="str">
            <v>ESA 2010</v>
          </cell>
          <cell r="E19" t="str">
            <v>SNA 2008</v>
          </cell>
          <cell r="F19" t="str">
            <v>SNA 2008</v>
          </cell>
          <cell r="H19">
            <v>2008</v>
          </cell>
          <cell r="I19">
            <v>2008</v>
          </cell>
        </row>
        <row r="20">
          <cell r="A20" t="str">
            <v>BLZ</v>
          </cell>
          <cell r="B20" t="str">
            <v>Belize</v>
          </cell>
          <cell r="C20" t="str">
            <v>NA</v>
          </cell>
          <cell r="D20" t="str">
            <v>SNA 1993</v>
          </cell>
          <cell r="E20" t="str">
            <v>SNA 1993</v>
          </cell>
          <cell r="F20" t="str">
            <v>SNA 1993</v>
          </cell>
          <cell r="H20">
            <v>1993</v>
          </cell>
          <cell r="I20">
            <v>1993</v>
          </cell>
        </row>
        <row r="21">
          <cell r="A21" t="str">
            <v>BEN</v>
          </cell>
          <cell r="B21" t="str">
            <v>Benin</v>
          </cell>
          <cell r="C21" t="str">
            <v>NA</v>
          </cell>
          <cell r="D21" t="str">
            <v>SNA 1993</v>
          </cell>
          <cell r="E21" t="str">
            <v>SNA 1993</v>
          </cell>
          <cell r="F21" t="str">
            <v>SNA 1993</v>
          </cell>
          <cell r="H21">
            <v>1968</v>
          </cell>
          <cell r="I21">
            <v>1968</v>
          </cell>
        </row>
        <row r="22">
          <cell r="A22" t="str">
            <v>BTN</v>
          </cell>
          <cell r="B22" t="str">
            <v>Bhutan</v>
          </cell>
          <cell r="C22" t="str">
            <v>NA</v>
          </cell>
          <cell r="D22" t="str">
            <v>SNA 1993</v>
          </cell>
          <cell r="E22" t="str">
            <v>SNA 1993</v>
          </cell>
          <cell r="F22" t="str">
            <v>SNA 1993</v>
          </cell>
          <cell r="H22">
            <v>1993</v>
          </cell>
          <cell r="I22">
            <v>1993</v>
          </cell>
        </row>
        <row r="23">
          <cell r="A23" t="str">
            <v>BOL</v>
          </cell>
          <cell r="B23" t="str">
            <v>Bolivia</v>
          </cell>
          <cell r="C23" t="str">
            <v>NA</v>
          </cell>
          <cell r="D23" t="str">
            <v>other</v>
          </cell>
          <cell r="E23" t="str">
            <v>SNA 1993</v>
          </cell>
          <cell r="F23" t="str">
            <v>SNA 1993</v>
          </cell>
          <cell r="H23">
            <v>1968</v>
          </cell>
          <cell r="I23">
            <v>1968</v>
          </cell>
        </row>
        <row r="24">
          <cell r="A24" t="str">
            <v>BIH</v>
          </cell>
          <cell r="B24" t="str">
            <v>Bosnia and Herzegovina</v>
          </cell>
          <cell r="C24" t="str">
            <v>NA</v>
          </cell>
          <cell r="D24" t="str">
            <v>SNA 1993</v>
          </cell>
          <cell r="E24" t="str">
            <v>SNA 1993</v>
          </cell>
          <cell r="F24" t="str">
            <v>SNA 1993</v>
          </cell>
          <cell r="H24">
            <v>1993</v>
          </cell>
          <cell r="I24">
            <v>1993</v>
          </cell>
        </row>
        <row r="25">
          <cell r="A25" t="str">
            <v>BWA</v>
          </cell>
          <cell r="B25" t="str">
            <v>Botswana</v>
          </cell>
          <cell r="C25" t="str">
            <v>NA</v>
          </cell>
          <cell r="D25" t="str">
            <v>SNA 1993</v>
          </cell>
          <cell r="E25" t="str">
            <v>SNA 1993</v>
          </cell>
          <cell r="F25" t="str">
            <v>SNA 1993</v>
          </cell>
          <cell r="H25">
            <v>1993</v>
          </cell>
          <cell r="I25">
            <v>1993</v>
          </cell>
        </row>
        <row r="26">
          <cell r="A26" t="str">
            <v>BRA</v>
          </cell>
          <cell r="B26" t="str">
            <v>Brazil</v>
          </cell>
          <cell r="C26" t="str">
            <v>NA</v>
          </cell>
          <cell r="D26" t="str">
            <v>SNA 2008</v>
          </cell>
          <cell r="E26" t="str">
            <v>SNA 2008</v>
          </cell>
          <cell r="F26" t="str">
            <v>SNA 2008</v>
          </cell>
          <cell r="H26">
            <v>2008</v>
          </cell>
          <cell r="I26">
            <v>2008</v>
          </cell>
        </row>
        <row r="27">
          <cell r="A27" t="str">
            <v>BRN</v>
          </cell>
          <cell r="B27" t="str">
            <v>Brunei Darussalam</v>
          </cell>
          <cell r="C27" t="str">
            <v>NA</v>
          </cell>
          <cell r="D27" t="str">
            <v>SNA 1993</v>
          </cell>
          <cell r="E27" t="str">
            <v>SNA 2008</v>
          </cell>
          <cell r="F27" t="str">
            <v>SNA 2008</v>
          </cell>
          <cell r="H27">
            <v>1993</v>
          </cell>
          <cell r="I27">
            <v>1993</v>
          </cell>
        </row>
        <row r="28">
          <cell r="A28" t="str">
            <v>BGR</v>
          </cell>
          <cell r="B28" t="str">
            <v>Bulgaria</v>
          </cell>
          <cell r="C28" t="str">
            <v>OECD/EU</v>
          </cell>
          <cell r="D28" t="str">
            <v>ESA 2010</v>
          </cell>
          <cell r="E28" t="str">
            <v>SNA 2008</v>
          </cell>
          <cell r="F28" t="str">
            <v>SNA 2008</v>
          </cell>
          <cell r="H28">
            <v>1993</v>
          </cell>
          <cell r="I28">
            <v>1993</v>
          </cell>
        </row>
        <row r="29">
          <cell r="A29" t="str">
            <v>BFA</v>
          </cell>
          <cell r="B29" t="str">
            <v>Burkina Faso</v>
          </cell>
          <cell r="C29" t="str">
            <v>NA</v>
          </cell>
          <cell r="D29" t="str">
            <v>SNA 1993</v>
          </cell>
          <cell r="E29" t="str">
            <v>SNA 1993</v>
          </cell>
          <cell r="F29" t="str">
            <v>SNA 1993</v>
          </cell>
          <cell r="H29">
            <v>1993</v>
          </cell>
          <cell r="I29">
            <v>1993</v>
          </cell>
        </row>
        <row r="30">
          <cell r="A30" t="str">
            <v>BDI</v>
          </cell>
          <cell r="B30" t="str">
            <v>Burundi</v>
          </cell>
          <cell r="C30" t="str">
            <v>NA</v>
          </cell>
          <cell r="D30" t="str">
            <v>SNA 1993</v>
          </cell>
          <cell r="E30" t="str">
            <v>SNA 1993</v>
          </cell>
          <cell r="F30" t="str">
            <v>SNA 1993</v>
          </cell>
          <cell r="H30">
            <v>1993</v>
          </cell>
          <cell r="I30">
            <v>1993</v>
          </cell>
        </row>
        <row r="31">
          <cell r="A31" t="str">
            <v>CPV</v>
          </cell>
          <cell r="B31" t="str">
            <v>Cabo Verde</v>
          </cell>
          <cell r="C31" t="str">
            <v>NA</v>
          </cell>
          <cell r="D31" t="str">
            <v>SNA 1993</v>
          </cell>
          <cell r="E31" t="str">
            <v>SNA 1993</v>
          </cell>
          <cell r="F31" t="str">
            <v>SNA 1993</v>
          </cell>
          <cell r="H31">
            <v>1993</v>
          </cell>
          <cell r="I31">
            <v>1993</v>
          </cell>
        </row>
        <row r="32">
          <cell r="A32" t="str">
            <v>KHM</v>
          </cell>
          <cell r="B32" t="str">
            <v>Cambodia</v>
          </cell>
          <cell r="C32" t="str">
            <v>NA</v>
          </cell>
          <cell r="D32" t="str">
            <v>SNA 1993</v>
          </cell>
          <cell r="E32" t="str">
            <v>SNA 1993</v>
          </cell>
          <cell r="F32" t="str">
            <v>SNA 1993</v>
          </cell>
          <cell r="H32">
            <v>1993</v>
          </cell>
          <cell r="I32">
            <v>1993</v>
          </cell>
        </row>
        <row r="33">
          <cell r="A33" t="str">
            <v>CMR</v>
          </cell>
          <cell r="B33" t="str">
            <v>Cameroon</v>
          </cell>
          <cell r="C33" t="str">
            <v>NA</v>
          </cell>
          <cell r="D33" t="str">
            <v>SNA 1993</v>
          </cell>
          <cell r="E33" t="str">
            <v>SNA 1993</v>
          </cell>
          <cell r="F33" t="str">
            <v>SNA 1993</v>
          </cell>
          <cell r="H33">
            <v>1993</v>
          </cell>
          <cell r="I33">
            <v>1993</v>
          </cell>
        </row>
        <row r="34">
          <cell r="A34" t="str">
            <v>CAN</v>
          </cell>
          <cell r="B34" t="str">
            <v>Canada</v>
          </cell>
          <cell r="C34" t="str">
            <v>OECD/EU</v>
          </cell>
          <cell r="D34" t="str">
            <v>SNA 2008</v>
          </cell>
          <cell r="E34" t="str">
            <v>SNA 2008</v>
          </cell>
          <cell r="F34" t="str">
            <v>SNA 2008</v>
          </cell>
          <cell r="H34">
            <v>2008</v>
          </cell>
          <cell r="I34">
            <v>2008</v>
          </cell>
        </row>
        <row r="35">
          <cell r="A35" t="str">
            <v>CAF</v>
          </cell>
          <cell r="B35" t="str">
            <v>Central African Republic</v>
          </cell>
          <cell r="C35" t="str">
            <v>NA</v>
          </cell>
          <cell r="D35" t="str">
            <v>SNA 1993</v>
          </cell>
          <cell r="E35" t="str">
            <v>SNA 1993</v>
          </cell>
          <cell r="F35" t="str">
            <v>SNA 1993</v>
          </cell>
          <cell r="H35">
            <v>1968</v>
          </cell>
          <cell r="I35">
            <v>1968</v>
          </cell>
        </row>
        <row r="36">
          <cell r="A36" t="str">
            <v>TCD</v>
          </cell>
          <cell r="B36" t="str">
            <v>Chad</v>
          </cell>
          <cell r="C36" t="str">
            <v>NA</v>
          </cell>
          <cell r="D36" t="str">
            <v>other</v>
          </cell>
          <cell r="E36" t="str">
            <v>SNA 1993</v>
          </cell>
          <cell r="F36" t="str">
            <v>SNA 1993</v>
          </cell>
          <cell r="H36">
            <v>1993</v>
          </cell>
          <cell r="I36">
            <v>1993</v>
          </cell>
        </row>
        <row r="37">
          <cell r="A37" t="str">
            <v>CHL</v>
          </cell>
          <cell r="B37" t="str">
            <v>Chile</v>
          </cell>
          <cell r="C37" t="str">
            <v>OECD/EU</v>
          </cell>
          <cell r="D37" t="str">
            <v>SNA 2008</v>
          </cell>
          <cell r="E37" t="str">
            <v>SNA 2008</v>
          </cell>
          <cell r="F37" t="str">
            <v>SNA 2008</v>
          </cell>
          <cell r="H37">
            <v>1993</v>
          </cell>
          <cell r="I37">
            <v>1993</v>
          </cell>
        </row>
        <row r="38">
          <cell r="A38" t="str">
            <v>CHN</v>
          </cell>
          <cell r="B38" t="str">
            <v>China</v>
          </cell>
          <cell r="C38" t="str">
            <v>NA</v>
          </cell>
          <cell r="D38" t="str">
            <v>SNA 2008</v>
          </cell>
          <cell r="E38" t="str">
            <v>SNA 2008</v>
          </cell>
          <cell r="F38" t="str">
            <v>SNA 2008</v>
          </cell>
          <cell r="H38">
            <v>1993</v>
          </cell>
          <cell r="I38">
            <v>1993</v>
          </cell>
        </row>
        <row r="39">
          <cell r="A39" t="str">
            <v>COL</v>
          </cell>
          <cell r="B39" t="str">
            <v>Colombia</v>
          </cell>
          <cell r="C39" t="str">
            <v>NA</v>
          </cell>
          <cell r="D39" t="str">
            <v>other</v>
          </cell>
          <cell r="E39" t="str">
            <v>SNA 2008</v>
          </cell>
          <cell r="F39" t="str">
            <v>SNA 2008</v>
          </cell>
          <cell r="H39">
            <v>1993</v>
          </cell>
          <cell r="I39">
            <v>1993</v>
          </cell>
        </row>
        <row r="40">
          <cell r="A40" t="str">
            <v>COM</v>
          </cell>
          <cell r="B40" t="str">
            <v>Comoros</v>
          </cell>
          <cell r="C40" t="str">
            <v>NA</v>
          </cell>
          <cell r="D40" t="str">
            <v>other</v>
          </cell>
          <cell r="E40" t="str">
            <v>SNA 2008</v>
          </cell>
          <cell r="F40" t="str">
            <v>SNA 2008</v>
          </cell>
          <cell r="H40">
            <v>1968</v>
          </cell>
          <cell r="I40">
            <v>1968</v>
          </cell>
        </row>
        <row r="41">
          <cell r="A41" t="str">
            <v>COD</v>
          </cell>
          <cell r="B41" t="str">
            <v>Congo, Dem. Rep.</v>
          </cell>
          <cell r="C41" t="str">
            <v>NA</v>
          </cell>
          <cell r="D41" t="str">
            <v>SNA 1993</v>
          </cell>
          <cell r="E41" t="str">
            <v>SNA 1993</v>
          </cell>
          <cell r="F41" t="str">
            <v>SNA 1993</v>
          </cell>
          <cell r="H41">
            <v>1968</v>
          </cell>
          <cell r="I41">
            <v>1968</v>
          </cell>
        </row>
        <row r="42">
          <cell r="A42" t="str">
            <v>COG</v>
          </cell>
          <cell r="B42" t="str">
            <v>Congo, Rep.</v>
          </cell>
          <cell r="C42" t="str">
            <v>NA</v>
          </cell>
          <cell r="D42" t="str">
            <v>SNA 1968</v>
          </cell>
          <cell r="E42" t="str">
            <v>SNA 1968</v>
          </cell>
          <cell r="F42" t="str">
            <v>SNA 1968</v>
          </cell>
          <cell r="H42">
            <v>1968</v>
          </cell>
          <cell r="I42">
            <v>1968</v>
          </cell>
        </row>
        <row r="43">
          <cell r="A43" t="str">
            <v>CRI</v>
          </cell>
          <cell r="B43" t="str">
            <v>Costa Rica</v>
          </cell>
          <cell r="C43" t="str">
            <v>NA</v>
          </cell>
          <cell r="D43" t="str">
            <v>SNA 1993</v>
          </cell>
          <cell r="E43" t="str">
            <v>SNA 2008</v>
          </cell>
          <cell r="F43" t="str">
            <v>SNA 2008</v>
          </cell>
          <cell r="H43">
            <v>1993</v>
          </cell>
          <cell r="I43">
            <v>2008</v>
          </cell>
        </row>
        <row r="44">
          <cell r="A44" t="str">
            <v>CIV</v>
          </cell>
          <cell r="B44" t="str">
            <v>Côte d'Ivoire</v>
          </cell>
          <cell r="C44" t="str">
            <v>NA</v>
          </cell>
          <cell r="D44" t="str">
            <v>SNA 1993</v>
          </cell>
          <cell r="E44" t="str">
            <v>SNA 1993</v>
          </cell>
          <cell r="F44" t="str">
            <v>SNA 1993</v>
          </cell>
          <cell r="H44">
            <v>1968</v>
          </cell>
          <cell r="I44">
            <v>1968</v>
          </cell>
        </row>
        <row r="45">
          <cell r="A45" t="str">
            <v>HRV</v>
          </cell>
          <cell r="B45" t="str">
            <v>Croatia</v>
          </cell>
          <cell r="C45" t="str">
            <v>OECD/EU</v>
          </cell>
          <cell r="D45" t="str">
            <v>ESA 2010</v>
          </cell>
          <cell r="E45" t="str">
            <v>SNA 2008</v>
          </cell>
          <cell r="F45" t="str">
            <v>SNA 2008</v>
          </cell>
          <cell r="H45">
            <v>1993</v>
          </cell>
          <cell r="I45">
            <v>1993</v>
          </cell>
        </row>
        <row r="46">
          <cell r="A46" t="str">
            <v>CYP</v>
          </cell>
          <cell r="B46" t="str">
            <v>Cyprus</v>
          </cell>
          <cell r="C46" t="str">
            <v>OECD/EU</v>
          </cell>
          <cell r="D46" t="str">
            <v>ESA 2010</v>
          </cell>
          <cell r="E46" t="str">
            <v>SNA 2008</v>
          </cell>
          <cell r="F46" t="str">
            <v>SNA 2008</v>
          </cell>
          <cell r="H46">
            <v>1993</v>
          </cell>
          <cell r="I46">
            <v>1993</v>
          </cell>
        </row>
        <row r="47">
          <cell r="A47" t="str">
            <v>CZE</v>
          </cell>
          <cell r="B47" t="str">
            <v>Czech Republic</v>
          </cell>
          <cell r="C47" t="str">
            <v>OECD/EU</v>
          </cell>
          <cell r="D47" t="str">
            <v>ESA 2010</v>
          </cell>
          <cell r="E47" t="str">
            <v>SNA 2008</v>
          </cell>
          <cell r="F47" t="str">
            <v>SNA 2008</v>
          </cell>
          <cell r="H47">
            <v>2008</v>
          </cell>
          <cell r="I47">
            <v>2008</v>
          </cell>
        </row>
        <row r="48">
          <cell r="A48" t="str">
            <v>DNK</v>
          </cell>
          <cell r="B48" t="str">
            <v>Denmark</v>
          </cell>
          <cell r="C48" t="str">
            <v>OECD/EU</v>
          </cell>
          <cell r="D48" t="str">
            <v>ESA 2010</v>
          </cell>
          <cell r="E48" t="str">
            <v>SNA 2008</v>
          </cell>
          <cell r="F48" t="str">
            <v>SNA 2008</v>
          </cell>
          <cell r="H48">
            <v>2008</v>
          </cell>
          <cell r="I48">
            <v>2008</v>
          </cell>
        </row>
        <row r="49">
          <cell r="A49" t="str">
            <v>DJI</v>
          </cell>
          <cell r="B49" t="str">
            <v>Djibouti</v>
          </cell>
          <cell r="C49" t="str">
            <v>NA</v>
          </cell>
          <cell r="D49" t="str">
            <v>other</v>
          </cell>
          <cell r="E49" t="str">
            <v>SNA 1993</v>
          </cell>
          <cell r="F49" t="str">
            <v>SNA 1993</v>
          </cell>
          <cell r="H49">
            <v>1968</v>
          </cell>
          <cell r="I49">
            <v>1968</v>
          </cell>
        </row>
        <row r="50">
          <cell r="A50" t="str">
            <v>DMA</v>
          </cell>
          <cell r="B50" t="str">
            <v>Dominica</v>
          </cell>
          <cell r="C50" t="str">
            <v>NA</v>
          </cell>
          <cell r="D50" t="str">
            <v>SNA 1993</v>
          </cell>
          <cell r="E50" t="str">
            <v>SNA 1993</v>
          </cell>
          <cell r="F50" t="str">
            <v>SNA 1993</v>
          </cell>
          <cell r="H50">
            <v>1993</v>
          </cell>
          <cell r="I50">
            <v>1993</v>
          </cell>
        </row>
        <row r="51">
          <cell r="A51" t="str">
            <v>DOM</v>
          </cell>
          <cell r="B51" t="str">
            <v>Dominican Republic</v>
          </cell>
          <cell r="C51" t="str">
            <v>NA</v>
          </cell>
          <cell r="D51" t="str">
            <v>SNA 2008</v>
          </cell>
          <cell r="E51" t="str">
            <v>SNA 2008</v>
          </cell>
          <cell r="F51" t="str">
            <v>SNA 2008</v>
          </cell>
          <cell r="H51">
            <v>2008</v>
          </cell>
          <cell r="I51">
            <v>2008</v>
          </cell>
        </row>
        <row r="52">
          <cell r="A52" t="str">
            <v>ECU</v>
          </cell>
          <cell r="B52" t="str">
            <v>Ecuador</v>
          </cell>
          <cell r="C52" t="str">
            <v>NA</v>
          </cell>
          <cell r="D52" t="str">
            <v>SNA 1993</v>
          </cell>
          <cell r="E52" t="str">
            <v>SNA 2008</v>
          </cell>
          <cell r="F52" t="str">
            <v>SNA 2008</v>
          </cell>
          <cell r="H52">
            <v>2008</v>
          </cell>
          <cell r="I52">
            <v>2008</v>
          </cell>
        </row>
        <row r="53">
          <cell r="A53" t="str">
            <v>EGY</v>
          </cell>
          <cell r="B53" t="str">
            <v>Egypt, Arab Rep.</v>
          </cell>
          <cell r="C53" t="str">
            <v>NA</v>
          </cell>
          <cell r="D53" t="str">
            <v>Sna 1993</v>
          </cell>
          <cell r="E53" t="str">
            <v>SNA 1993</v>
          </cell>
          <cell r="F53" t="str">
            <v>SNA 1993</v>
          </cell>
          <cell r="H53">
            <v>1993</v>
          </cell>
          <cell r="I53">
            <v>1993</v>
          </cell>
        </row>
        <row r="54">
          <cell r="A54" t="str">
            <v>SLV</v>
          </cell>
          <cell r="B54" t="str">
            <v>El Salvador</v>
          </cell>
          <cell r="C54" t="str">
            <v>NA</v>
          </cell>
          <cell r="D54" t="str">
            <v>other</v>
          </cell>
          <cell r="E54" t="str">
            <v>SNA 2008</v>
          </cell>
          <cell r="F54" t="str">
            <v>SNA 2008</v>
          </cell>
          <cell r="H54">
            <v>1968</v>
          </cell>
          <cell r="I54">
            <v>1968</v>
          </cell>
        </row>
        <row r="55">
          <cell r="A55" t="str">
            <v>GNQ</v>
          </cell>
          <cell r="B55" t="str">
            <v>Equatorial Guinea</v>
          </cell>
          <cell r="C55" t="str">
            <v>NA</v>
          </cell>
          <cell r="D55" t="str">
            <v>SNA 1993</v>
          </cell>
          <cell r="E55" t="str">
            <v>SNA 1993</v>
          </cell>
          <cell r="F55" t="str">
            <v>SNA 1993</v>
          </cell>
          <cell r="H55">
            <v>1968</v>
          </cell>
          <cell r="I55">
            <v>1968</v>
          </cell>
        </row>
        <row r="56">
          <cell r="A56" t="str">
            <v>ERI</v>
          </cell>
          <cell r="B56" t="str">
            <v>Eritrea</v>
          </cell>
          <cell r="C56" t="str">
            <v>NA</v>
          </cell>
          <cell r="D56" t="str">
            <v>SNA 1968</v>
          </cell>
          <cell r="E56" t="str">
            <v>SNA 1968</v>
          </cell>
          <cell r="F56" t="str">
            <v>SNA 1968</v>
          </cell>
          <cell r="H56">
            <v>1968</v>
          </cell>
          <cell r="I56">
            <v>1968</v>
          </cell>
        </row>
        <row r="57">
          <cell r="A57" t="str">
            <v>EST</v>
          </cell>
          <cell r="B57" t="str">
            <v>Estonia</v>
          </cell>
          <cell r="C57" t="str">
            <v>OECD/EU</v>
          </cell>
          <cell r="D57" t="str">
            <v>ESA 2010</v>
          </cell>
          <cell r="E57" t="str">
            <v>SNA 2008</v>
          </cell>
          <cell r="F57" t="str">
            <v>SNA 2008</v>
          </cell>
          <cell r="H57">
            <v>2008</v>
          </cell>
          <cell r="I57">
            <v>2008</v>
          </cell>
        </row>
        <row r="58">
          <cell r="A58" t="str">
            <v>ETH</v>
          </cell>
          <cell r="B58" t="str">
            <v>Ethiopia</v>
          </cell>
          <cell r="C58" t="str">
            <v>NA</v>
          </cell>
          <cell r="D58" t="str">
            <v>SNA 1993</v>
          </cell>
          <cell r="E58" t="str">
            <v>SNA 1993</v>
          </cell>
          <cell r="F58" t="str">
            <v>SNA 1993</v>
          </cell>
          <cell r="H58">
            <v>1993</v>
          </cell>
          <cell r="I58">
            <v>1993</v>
          </cell>
        </row>
        <row r="59">
          <cell r="A59" t="str">
            <v>FJI</v>
          </cell>
          <cell r="B59" t="str">
            <v>Fiji</v>
          </cell>
          <cell r="C59" t="str">
            <v>NA</v>
          </cell>
          <cell r="D59" t="str">
            <v>Sna 1993</v>
          </cell>
          <cell r="E59" t="str">
            <v>SNA 2008</v>
          </cell>
          <cell r="F59" t="str">
            <v>SNA 2008</v>
          </cell>
          <cell r="H59">
            <v>1993</v>
          </cell>
          <cell r="I59">
            <v>1993</v>
          </cell>
        </row>
        <row r="60">
          <cell r="A60" t="str">
            <v>FIN</v>
          </cell>
          <cell r="B60" t="str">
            <v>Finland</v>
          </cell>
          <cell r="C60" t="str">
            <v>OECD/EU</v>
          </cell>
          <cell r="D60" t="str">
            <v>ESA 2010</v>
          </cell>
          <cell r="E60" t="str">
            <v>SNA 2008</v>
          </cell>
          <cell r="F60" t="str">
            <v>SNA 2008</v>
          </cell>
          <cell r="H60">
            <v>2008</v>
          </cell>
          <cell r="I60">
            <v>2008</v>
          </cell>
        </row>
        <row r="61">
          <cell r="A61" t="str">
            <v>FRA</v>
          </cell>
          <cell r="B61" t="str">
            <v>France</v>
          </cell>
          <cell r="C61" t="str">
            <v>OECD/EU</v>
          </cell>
          <cell r="D61" t="str">
            <v>ESA 2010</v>
          </cell>
          <cell r="E61" t="str">
            <v>SNA 2008</v>
          </cell>
          <cell r="F61" t="str">
            <v>SNA 2008</v>
          </cell>
          <cell r="H61">
            <v>2008</v>
          </cell>
          <cell r="I61">
            <v>2008</v>
          </cell>
        </row>
        <row r="62">
          <cell r="A62" t="str">
            <v>GAB</v>
          </cell>
          <cell r="B62" t="str">
            <v>Gabon</v>
          </cell>
          <cell r="C62" t="str">
            <v>NA</v>
          </cell>
          <cell r="D62" t="str">
            <v>SNA 1993</v>
          </cell>
          <cell r="E62" t="str">
            <v>SNA 1993</v>
          </cell>
          <cell r="F62" t="str">
            <v>SNA 1993</v>
          </cell>
          <cell r="H62">
            <v>1993</v>
          </cell>
          <cell r="I62">
            <v>1993</v>
          </cell>
        </row>
        <row r="63">
          <cell r="A63" t="str">
            <v>GMB</v>
          </cell>
          <cell r="B63" t="str">
            <v>Gambia, The</v>
          </cell>
          <cell r="C63" t="str">
            <v>NA</v>
          </cell>
          <cell r="D63" t="str">
            <v>SNA 1993</v>
          </cell>
          <cell r="E63" t="str">
            <v>SNA 2008</v>
          </cell>
          <cell r="F63" t="str">
            <v>SNA 2008</v>
          </cell>
          <cell r="H63">
            <v>1993</v>
          </cell>
          <cell r="I63">
            <v>1993</v>
          </cell>
        </row>
        <row r="64">
          <cell r="A64" t="str">
            <v>GEO</v>
          </cell>
          <cell r="B64" t="str">
            <v>Georgia</v>
          </cell>
          <cell r="C64" t="str">
            <v>NA</v>
          </cell>
          <cell r="D64" t="str">
            <v>SNA 1993</v>
          </cell>
          <cell r="E64" t="str">
            <v>SNA 1993</v>
          </cell>
          <cell r="F64" t="str">
            <v>SNA 1993</v>
          </cell>
          <cell r="H64">
            <v>1993</v>
          </cell>
          <cell r="I64">
            <v>1993</v>
          </cell>
        </row>
        <row r="65">
          <cell r="A65" t="str">
            <v>DEU</v>
          </cell>
          <cell r="B65" t="str">
            <v>Germany</v>
          </cell>
          <cell r="C65" t="str">
            <v>OECD/EU</v>
          </cell>
          <cell r="D65" t="str">
            <v>ESA 2010</v>
          </cell>
          <cell r="E65" t="str">
            <v>SNA 2008</v>
          </cell>
          <cell r="F65" t="str">
            <v>SNA 2008</v>
          </cell>
          <cell r="H65">
            <v>2008</v>
          </cell>
          <cell r="I65">
            <v>2008</v>
          </cell>
        </row>
        <row r="66">
          <cell r="A66" t="str">
            <v>GHA</v>
          </cell>
          <cell r="B66" t="str">
            <v>Ghana</v>
          </cell>
          <cell r="C66" t="str">
            <v>NA</v>
          </cell>
          <cell r="D66" t="str">
            <v>SNA 1993</v>
          </cell>
          <cell r="E66" t="str">
            <v>SNA 2008</v>
          </cell>
          <cell r="F66" t="str">
            <v>SNA 2008</v>
          </cell>
          <cell r="H66">
            <v>1993</v>
          </cell>
          <cell r="I66">
            <v>1993</v>
          </cell>
        </row>
        <row r="67">
          <cell r="A67" t="str">
            <v>GRC</v>
          </cell>
          <cell r="B67" t="str">
            <v>Greece</v>
          </cell>
          <cell r="C67" t="str">
            <v>OECD/EU</v>
          </cell>
          <cell r="D67" t="str">
            <v>ESA 2010</v>
          </cell>
          <cell r="E67" t="str">
            <v>SNA 2008</v>
          </cell>
          <cell r="F67" t="str">
            <v>SNA 2008</v>
          </cell>
          <cell r="H67">
            <v>2008</v>
          </cell>
          <cell r="I67">
            <v>2008</v>
          </cell>
        </row>
        <row r="68">
          <cell r="A68" t="str">
            <v>GRD</v>
          </cell>
          <cell r="B68" t="str">
            <v>Grenada</v>
          </cell>
          <cell r="C68" t="str">
            <v>NA</v>
          </cell>
          <cell r="D68" t="str">
            <v>SNA 1993</v>
          </cell>
          <cell r="E68" t="str">
            <v>SNA 1993</v>
          </cell>
          <cell r="F68" t="str">
            <v>SNA 1993</v>
          </cell>
          <cell r="H68">
            <v>1968</v>
          </cell>
          <cell r="I68">
            <v>1968</v>
          </cell>
        </row>
        <row r="69">
          <cell r="A69" t="str">
            <v>GTM</v>
          </cell>
          <cell r="B69" t="str">
            <v>Guatemala</v>
          </cell>
          <cell r="C69" t="str">
            <v>NA</v>
          </cell>
          <cell r="D69" t="str">
            <v>SNA 1993</v>
          </cell>
          <cell r="E69" t="str">
            <v>SNA 1993</v>
          </cell>
          <cell r="F69" t="str">
            <v>SNA 1993</v>
          </cell>
          <cell r="H69">
            <v>1993</v>
          </cell>
          <cell r="I69">
            <v>1993</v>
          </cell>
        </row>
        <row r="70">
          <cell r="A70" t="str">
            <v>GIN</v>
          </cell>
          <cell r="B70" t="str">
            <v>Guinea</v>
          </cell>
          <cell r="C70" t="str">
            <v>NA</v>
          </cell>
          <cell r="D70" t="str">
            <v>SNA 1993</v>
          </cell>
          <cell r="E70" t="str">
            <v>SNA 2008</v>
          </cell>
          <cell r="F70" t="str">
            <v>SNA 2008</v>
          </cell>
          <cell r="H70">
            <v>1993</v>
          </cell>
          <cell r="I70">
            <v>1993</v>
          </cell>
        </row>
        <row r="71">
          <cell r="A71" t="str">
            <v>GNB</v>
          </cell>
          <cell r="B71" t="str">
            <v>Guinea-Bissau</v>
          </cell>
          <cell r="C71" t="str">
            <v>NA</v>
          </cell>
          <cell r="D71" t="str">
            <v>SNA 1993</v>
          </cell>
          <cell r="E71" t="str">
            <v>SNA 1993</v>
          </cell>
          <cell r="F71" t="str">
            <v>SNA 1993</v>
          </cell>
          <cell r="H71">
            <v>1993</v>
          </cell>
          <cell r="I71">
            <v>1993</v>
          </cell>
        </row>
        <row r="72">
          <cell r="A72" t="str">
            <v>GUY</v>
          </cell>
          <cell r="B72" t="str">
            <v>Guyana</v>
          </cell>
          <cell r="C72" t="str">
            <v>NA</v>
          </cell>
          <cell r="D72" t="str">
            <v>SNA 1993</v>
          </cell>
          <cell r="E72" t="str">
            <v>SNA 1993</v>
          </cell>
          <cell r="F72" t="str">
            <v>SNA 1993</v>
          </cell>
          <cell r="H72">
            <v>1993</v>
          </cell>
          <cell r="I72">
            <v>1993</v>
          </cell>
        </row>
        <row r="73">
          <cell r="A73" t="str">
            <v>HTI</v>
          </cell>
          <cell r="B73" t="str">
            <v>Haiti</v>
          </cell>
          <cell r="C73" t="str">
            <v>NA</v>
          </cell>
          <cell r="D73" t="str">
            <v>SNA 1968</v>
          </cell>
          <cell r="E73" t="str">
            <v>SNA 1968</v>
          </cell>
          <cell r="F73" t="str">
            <v>SNA 1968</v>
          </cell>
          <cell r="H73">
            <v>1968</v>
          </cell>
          <cell r="I73">
            <v>1968</v>
          </cell>
        </row>
        <row r="74">
          <cell r="A74" t="str">
            <v>HND</v>
          </cell>
          <cell r="B74" t="str">
            <v>Honduras</v>
          </cell>
          <cell r="C74" t="str">
            <v>NA</v>
          </cell>
          <cell r="D74" t="str">
            <v>SNA 1993</v>
          </cell>
          <cell r="E74" t="str">
            <v>SNA 1993</v>
          </cell>
          <cell r="F74" t="str">
            <v>SNA 1993</v>
          </cell>
          <cell r="H74">
            <v>1993</v>
          </cell>
          <cell r="I74">
            <v>1993</v>
          </cell>
        </row>
        <row r="75">
          <cell r="A75" t="str">
            <v>HUN</v>
          </cell>
          <cell r="B75" t="str">
            <v>Hungary</v>
          </cell>
          <cell r="C75" t="str">
            <v>OECD/EU</v>
          </cell>
          <cell r="D75" t="str">
            <v>ESA 2010</v>
          </cell>
          <cell r="E75" t="str">
            <v>SNA 2008</v>
          </cell>
          <cell r="F75" t="str">
            <v>SNA 2008</v>
          </cell>
          <cell r="H75">
            <v>2008</v>
          </cell>
          <cell r="I75">
            <v>2008</v>
          </cell>
        </row>
        <row r="76">
          <cell r="A76" t="str">
            <v>ISL</v>
          </cell>
          <cell r="B76" t="str">
            <v>Iceland</v>
          </cell>
          <cell r="C76" t="str">
            <v>OECD/EU</v>
          </cell>
          <cell r="D76" t="str">
            <v>ESA 2010</v>
          </cell>
          <cell r="E76" t="str">
            <v>SNA 2008</v>
          </cell>
          <cell r="F76" t="str">
            <v>SNA 2008</v>
          </cell>
          <cell r="H76">
            <v>2008</v>
          </cell>
          <cell r="I76">
            <v>2008</v>
          </cell>
        </row>
        <row r="77">
          <cell r="A77" t="str">
            <v>IND</v>
          </cell>
          <cell r="B77" t="str">
            <v>India</v>
          </cell>
          <cell r="C77" t="str">
            <v>NA</v>
          </cell>
          <cell r="D77" t="str">
            <v>SNA 1993</v>
          </cell>
          <cell r="E77" t="str">
            <v>SNA 2008</v>
          </cell>
          <cell r="F77" t="str">
            <v>SNA 2008</v>
          </cell>
          <cell r="H77">
            <v>2008</v>
          </cell>
          <cell r="I77">
            <v>2008</v>
          </cell>
        </row>
        <row r="78">
          <cell r="A78" t="str">
            <v>IDN</v>
          </cell>
          <cell r="B78" t="str">
            <v>Indonesia</v>
          </cell>
          <cell r="C78" t="str">
            <v>NA</v>
          </cell>
          <cell r="D78" t="str">
            <v>SNA 2008</v>
          </cell>
          <cell r="E78" t="str">
            <v>SNA 2008</v>
          </cell>
          <cell r="F78" t="str">
            <v>SNA 2008</v>
          </cell>
          <cell r="H78">
            <v>1993</v>
          </cell>
          <cell r="I78">
            <v>1993</v>
          </cell>
        </row>
        <row r="79">
          <cell r="A79" t="str">
            <v>IRN</v>
          </cell>
          <cell r="B79" t="str">
            <v>Iran, Islamic Rep.</v>
          </cell>
          <cell r="C79" t="str">
            <v>NA</v>
          </cell>
          <cell r="D79" t="str">
            <v>SNA 1993</v>
          </cell>
          <cell r="E79" t="str">
            <v>SNA 1993</v>
          </cell>
          <cell r="F79" t="str">
            <v>SNA 1993</v>
          </cell>
          <cell r="H79">
            <v>1993</v>
          </cell>
          <cell r="I79">
            <v>1993</v>
          </cell>
        </row>
        <row r="80">
          <cell r="A80" t="str">
            <v>IRQ</v>
          </cell>
          <cell r="B80" t="str">
            <v>Iraq</v>
          </cell>
          <cell r="C80" t="str">
            <v>NA</v>
          </cell>
          <cell r="D80" t="str">
            <v>Sna 1968</v>
          </cell>
          <cell r="E80" t="str">
            <v>SNA 1968</v>
          </cell>
          <cell r="F80" t="str">
            <v>SNA 1968</v>
          </cell>
          <cell r="H80">
            <v>1968</v>
          </cell>
          <cell r="I80">
            <v>1968</v>
          </cell>
        </row>
        <row r="81">
          <cell r="A81" t="str">
            <v>IRL</v>
          </cell>
          <cell r="B81" t="str">
            <v>Ireland</v>
          </cell>
          <cell r="C81" t="str">
            <v>OECD/EU</v>
          </cell>
          <cell r="D81" t="str">
            <v>ESA 2010</v>
          </cell>
          <cell r="E81" t="str">
            <v>SNA 2008</v>
          </cell>
          <cell r="F81" t="str">
            <v>SNA 2008</v>
          </cell>
          <cell r="H81">
            <v>2008</v>
          </cell>
          <cell r="I81">
            <v>2008</v>
          </cell>
        </row>
        <row r="82">
          <cell r="A82" t="str">
            <v>ISR</v>
          </cell>
          <cell r="B82" t="str">
            <v>Israel</v>
          </cell>
          <cell r="C82" t="str">
            <v>OECD/EU</v>
          </cell>
          <cell r="D82" t="str">
            <v>Sna 2008</v>
          </cell>
          <cell r="E82" t="str">
            <v>SNA 2008</v>
          </cell>
          <cell r="F82" t="str">
            <v>SNA 2008</v>
          </cell>
          <cell r="H82">
            <v>2008</v>
          </cell>
          <cell r="I82">
            <v>2008</v>
          </cell>
        </row>
        <row r="83">
          <cell r="A83" t="str">
            <v>ITA</v>
          </cell>
          <cell r="B83" t="str">
            <v>Italy</v>
          </cell>
          <cell r="C83" t="str">
            <v>OECD/EU</v>
          </cell>
          <cell r="D83" t="str">
            <v>ESA 2010</v>
          </cell>
          <cell r="E83" t="str">
            <v>SNA 2008</v>
          </cell>
          <cell r="F83" t="str">
            <v>SNA 2008</v>
          </cell>
          <cell r="H83">
            <v>2008</v>
          </cell>
          <cell r="I83">
            <v>2008</v>
          </cell>
        </row>
        <row r="84">
          <cell r="A84" t="str">
            <v>JAM</v>
          </cell>
          <cell r="B84" t="str">
            <v>Jamaica</v>
          </cell>
          <cell r="C84" t="str">
            <v>NA</v>
          </cell>
          <cell r="D84" t="str">
            <v>Sna 1993</v>
          </cell>
          <cell r="E84" t="str">
            <v>SNA 1993</v>
          </cell>
          <cell r="F84" t="str">
            <v>SNA 1993</v>
          </cell>
          <cell r="H84">
            <v>1993</v>
          </cell>
          <cell r="I84">
            <v>1993</v>
          </cell>
        </row>
        <row r="85">
          <cell r="A85" t="str">
            <v>JPN</v>
          </cell>
          <cell r="B85" t="str">
            <v>Japan</v>
          </cell>
          <cell r="C85" t="str">
            <v>OECD/EU</v>
          </cell>
          <cell r="D85" t="str">
            <v>Sna 2008</v>
          </cell>
          <cell r="E85" t="str">
            <v>SNA 2008</v>
          </cell>
          <cell r="F85" t="str">
            <v>SNA 2008</v>
          </cell>
          <cell r="H85">
            <v>1993</v>
          </cell>
          <cell r="I85">
            <v>1993</v>
          </cell>
        </row>
        <row r="86">
          <cell r="A86" t="str">
            <v>JOR</v>
          </cell>
          <cell r="B86" t="str">
            <v>Jordan</v>
          </cell>
          <cell r="C86" t="str">
            <v>NA</v>
          </cell>
          <cell r="D86" t="str">
            <v>other</v>
          </cell>
          <cell r="E86" t="str">
            <v>SNA 1968</v>
          </cell>
          <cell r="F86" t="str">
            <v>SNA 1968</v>
          </cell>
          <cell r="H86">
            <v>1968</v>
          </cell>
          <cell r="I86">
            <v>1968</v>
          </cell>
        </row>
        <row r="87">
          <cell r="A87" t="str">
            <v>KAZ</v>
          </cell>
          <cell r="B87" t="str">
            <v>Kazakhstan</v>
          </cell>
          <cell r="C87" t="str">
            <v>NA</v>
          </cell>
          <cell r="D87" t="str">
            <v>Sna 1993</v>
          </cell>
          <cell r="E87" t="str">
            <v>SNA 1993</v>
          </cell>
          <cell r="F87" t="str">
            <v>SNA 1993</v>
          </cell>
          <cell r="H87">
            <v>1993</v>
          </cell>
          <cell r="I87">
            <v>1993</v>
          </cell>
        </row>
        <row r="88">
          <cell r="A88" t="str">
            <v>KEN</v>
          </cell>
          <cell r="B88" t="str">
            <v>Kenya</v>
          </cell>
          <cell r="C88" t="str">
            <v>NA</v>
          </cell>
          <cell r="D88" t="str">
            <v>Sna 2008</v>
          </cell>
          <cell r="E88" t="str">
            <v>SNA 2008</v>
          </cell>
          <cell r="F88" t="str">
            <v>SNA 2008</v>
          </cell>
          <cell r="H88">
            <v>2008</v>
          </cell>
          <cell r="I88">
            <v>2008</v>
          </cell>
        </row>
        <row r="89">
          <cell r="A89" t="str">
            <v>KIR</v>
          </cell>
          <cell r="B89" t="str">
            <v>Kiribati</v>
          </cell>
          <cell r="C89" t="str">
            <v>NA</v>
          </cell>
          <cell r="D89" t="str">
            <v>SNA 1993</v>
          </cell>
          <cell r="E89" t="str">
            <v>SNA 1993</v>
          </cell>
          <cell r="F89" t="str">
            <v>SNA 1993</v>
          </cell>
          <cell r="H89">
            <v>1993</v>
          </cell>
          <cell r="I89">
            <v>1993</v>
          </cell>
        </row>
        <row r="90">
          <cell r="A90" t="str">
            <v>KOR</v>
          </cell>
          <cell r="B90" t="str">
            <v>Korea, Rep.</v>
          </cell>
          <cell r="C90" t="str">
            <v>OECD/EU</v>
          </cell>
          <cell r="D90" t="str">
            <v>Sna 2008</v>
          </cell>
          <cell r="E90" t="str">
            <v>SNA 2008</v>
          </cell>
          <cell r="F90" t="str">
            <v>SNA 2008</v>
          </cell>
          <cell r="H90">
            <v>2008</v>
          </cell>
          <cell r="I90">
            <v>2008</v>
          </cell>
        </row>
        <row r="91">
          <cell r="A91" t="str">
            <v>XKX</v>
          </cell>
          <cell r="B91" t="str">
            <v>Kosovo</v>
          </cell>
          <cell r="C91" t="str">
            <v>NA</v>
          </cell>
          <cell r="D91" t="str">
            <v>SNA 1993</v>
          </cell>
          <cell r="E91" t="str">
            <v>SNA 1993</v>
          </cell>
          <cell r="F91" t="str">
            <v>SNA 1993</v>
          </cell>
          <cell r="H91">
            <v>1993</v>
          </cell>
          <cell r="I91">
            <v>1993</v>
          </cell>
        </row>
        <row r="92">
          <cell r="A92" t="str">
            <v>KWT</v>
          </cell>
          <cell r="B92" t="str">
            <v>Kuwait</v>
          </cell>
          <cell r="C92" t="str">
            <v>NA</v>
          </cell>
          <cell r="D92" t="str">
            <v>Sna 1993</v>
          </cell>
          <cell r="E92" t="str">
            <v>Sna 1993</v>
          </cell>
          <cell r="F92" t="str">
            <v>Sna 1993</v>
          </cell>
          <cell r="H92">
            <v>1993</v>
          </cell>
          <cell r="I92">
            <v>1993</v>
          </cell>
        </row>
        <row r="93">
          <cell r="A93" t="str">
            <v>KGZ</v>
          </cell>
          <cell r="B93" t="str">
            <v>Kyrgyz Republic</v>
          </cell>
          <cell r="C93" t="str">
            <v>NA</v>
          </cell>
          <cell r="D93" t="str">
            <v>Sna 1993</v>
          </cell>
          <cell r="E93" t="str">
            <v>SNA 1993</v>
          </cell>
          <cell r="F93" t="str">
            <v>SNA 1993</v>
          </cell>
          <cell r="H93">
            <v>1993</v>
          </cell>
          <cell r="I93">
            <v>1993</v>
          </cell>
        </row>
        <row r="94">
          <cell r="A94" t="str">
            <v>LAO</v>
          </cell>
          <cell r="B94" t="str">
            <v>Lao PDR</v>
          </cell>
          <cell r="C94" t="str">
            <v>NA</v>
          </cell>
          <cell r="D94" t="str">
            <v>Sna 1993</v>
          </cell>
          <cell r="E94" t="str">
            <v>SNA 2008</v>
          </cell>
          <cell r="F94" t="str">
            <v>SNA 2008</v>
          </cell>
          <cell r="H94">
            <v>1993</v>
          </cell>
          <cell r="I94">
            <v>1993</v>
          </cell>
        </row>
        <row r="95">
          <cell r="A95" t="str">
            <v>LVA</v>
          </cell>
          <cell r="B95" t="str">
            <v>Latvia</v>
          </cell>
          <cell r="C95" t="str">
            <v>OECD/EU</v>
          </cell>
          <cell r="D95" t="str">
            <v>ESA 2010</v>
          </cell>
          <cell r="E95" t="str">
            <v>SNA 2008</v>
          </cell>
          <cell r="F95" t="str">
            <v>SNA 2008</v>
          </cell>
          <cell r="H95">
            <v>2008</v>
          </cell>
          <cell r="I95">
            <v>2008</v>
          </cell>
        </row>
        <row r="96">
          <cell r="A96" t="str">
            <v>LBN</v>
          </cell>
          <cell r="B96" t="str">
            <v>Lebanon</v>
          </cell>
          <cell r="C96" t="str">
            <v>NA</v>
          </cell>
          <cell r="D96" t="str">
            <v>Sna 2008</v>
          </cell>
          <cell r="E96" t="str">
            <v>SNA 2008</v>
          </cell>
          <cell r="F96" t="str">
            <v>SNA 2008</v>
          </cell>
          <cell r="H96">
            <v>1993</v>
          </cell>
          <cell r="I96">
            <v>1993</v>
          </cell>
        </row>
        <row r="97">
          <cell r="A97" t="str">
            <v>LSO</v>
          </cell>
          <cell r="B97" t="str">
            <v>Lesotho</v>
          </cell>
          <cell r="C97" t="str">
            <v>NA</v>
          </cell>
          <cell r="D97" t="str">
            <v>other</v>
          </cell>
          <cell r="E97" t="str">
            <v>SNA 1993</v>
          </cell>
          <cell r="F97" t="str">
            <v>SNA 1993</v>
          </cell>
          <cell r="H97">
            <v>1993</v>
          </cell>
          <cell r="I97">
            <v>1993</v>
          </cell>
        </row>
        <row r="98">
          <cell r="A98" t="str">
            <v>LBR</v>
          </cell>
          <cell r="B98" t="str">
            <v>Liberia</v>
          </cell>
          <cell r="C98" t="str">
            <v>NA</v>
          </cell>
          <cell r="D98" t="str">
            <v>Sna 1993</v>
          </cell>
          <cell r="E98" t="str">
            <v>SNA 2008</v>
          </cell>
          <cell r="F98" t="str">
            <v>SNA 2008</v>
          </cell>
          <cell r="H98">
            <v>1968</v>
          </cell>
          <cell r="I98">
            <v>1968</v>
          </cell>
        </row>
        <row r="99">
          <cell r="A99" t="str">
            <v>LBY</v>
          </cell>
          <cell r="B99" t="str">
            <v>Libya</v>
          </cell>
          <cell r="C99" t="str">
            <v>NA</v>
          </cell>
          <cell r="D99" t="str">
            <v>Sna 1993</v>
          </cell>
          <cell r="E99" t="str">
            <v>SNA 1993</v>
          </cell>
          <cell r="F99" t="str">
            <v>SNA 1993</v>
          </cell>
          <cell r="H99">
            <v>1993</v>
          </cell>
          <cell r="I99">
            <v>1993</v>
          </cell>
        </row>
        <row r="100">
          <cell r="A100" t="str">
            <v>LTU</v>
          </cell>
          <cell r="B100" t="str">
            <v>Lithuania</v>
          </cell>
          <cell r="C100" t="str">
            <v>OECD/EU</v>
          </cell>
          <cell r="D100" t="str">
            <v>ESA 2010</v>
          </cell>
          <cell r="E100" t="str">
            <v>SNA 2008</v>
          </cell>
          <cell r="F100" t="str">
            <v>SNA 2008</v>
          </cell>
          <cell r="H100">
            <v>2008</v>
          </cell>
          <cell r="I100">
            <v>2008</v>
          </cell>
        </row>
        <row r="101">
          <cell r="A101" t="str">
            <v>LUX</v>
          </cell>
          <cell r="B101" t="str">
            <v>Luxembourg</v>
          </cell>
          <cell r="C101" t="str">
            <v>OECD/EU</v>
          </cell>
          <cell r="D101" t="str">
            <v>ESA 2010</v>
          </cell>
          <cell r="E101" t="str">
            <v>SNA 2008</v>
          </cell>
          <cell r="F101" t="str">
            <v>SNA 2008</v>
          </cell>
          <cell r="H101">
            <v>2008</v>
          </cell>
          <cell r="I101">
            <v>2008</v>
          </cell>
        </row>
        <row r="102">
          <cell r="A102" t="str">
            <v>MKD</v>
          </cell>
          <cell r="B102" t="str">
            <v>Macedonia, FYR</v>
          </cell>
          <cell r="C102" t="str">
            <v>NA</v>
          </cell>
          <cell r="D102" t="str">
            <v>ESA 2010</v>
          </cell>
          <cell r="E102" t="str">
            <v xml:space="preserve">SNA </v>
          </cell>
          <cell r="F102" t="str">
            <v xml:space="preserve">SNA </v>
          </cell>
          <cell r="H102">
            <v>1993</v>
          </cell>
          <cell r="I102">
            <v>1993</v>
          </cell>
        </row>
        <row r="103">
          <cell r="A103" t="str">
            <v>MDG</v>
          </cell>
          <cell r="B103" t="str">
            <v>Madagascar</v>
          </cell>
          <cell r="C103" t="str">
            <v>NA</v>
          </cell>
          <cell r="D103" t="str">
            <v>Sna 1968</v>
          </cell>
          <cell r="E103" t="str">
            <v>SNA 1968</v>
          </cell>
          <cell r="F103" t="str">
            <v>SNA 1968</v>
          </cell>
          <cell r="H103">
            <v>1968</v>
          </cell>
          <cell r="I103">
            <v>1968</v>
          </cell>
        </row>
        <row r="104">
          <cell r="A104" t="str">
            <v>MWI</v>
          </cell>
          <cell r="B104" t="str">
            <v>Malawi</v>
          </cell>
          <cell r="C104" t="str">
            <v>NA</v>
          </cell>
          <cell r="D104" t="str">
            <v>Sna 2008</v>
          </cell>
          <cell r="E104" t="str">
            <v>Sna 2008</v>
          </cell>
          <cell r="F104" t="str">
            <v>Sna 2008</v>
          </cell>
          <cell r="H104">
            <v>2008</v>
          </cell>
          <cell r="I104">
            <v>2008</v>
          </cell>
        </row>
        <row r="105">
          <cell r="A105" t="str">
            <v>MYS</v>
          </cell>
          <cell r="B105" t="str">
            <v>Malaysia</v>
          </cell>
          <cell r="C105" t="str">
            <v>NA</v>
          </cell>
          <cell r="D105" t="str">
            <v>Sna 2008</v>
          </cell>
          <cell r="E105" t="str">
            <v>SNA 2008</v>
          </cell>
          <cell r="F105" t="str">
            <v>SNA 2008</v>
          </cell>
          <cell r="H105">
            <v>1993</v>
          </cell>
          <cell r="I105">
            <v>1993</v>
          </cell>
        </row>
        <row r="106">
          <cell r="A106" t="str">
            <v>MDV</v>
          </cell>
          <cell r="B106" t="str">
            <v>Maldives</v>
          </cell>
          <cell r="C106" t="str">
            <v>NA</v>
          </cell>
          <cell r="D106" t="str">
            <v>Sna 1993</v>
          </cell>
          <cell r="E106" t="str">
            <v>SNA 1993</v>
          </cell>
          <cell r="F106" t="str">
            <v>SNA 1993</v>
          </cell>
          <cell r="H106">
            <v>1993</v>
          </cell>
          <cell r="I106">
            <v>1993</v>
          </cell>
        </row>
        <row r="107">
          <cell r="A107" t="str">
            <v>MLI</v>
          </cell>
          <cell r="B107" t="str">
            <v>Mali</v>
          </cell>
          <cell r="C107" t="str">
            <v>NA</v>
          </cell>
          <cell r="D107" t="str">
            <v>Sna 1993</v>
          </cell>
          <cell r="E107" t="str">
            <v>SNA 1993</v>
          </cell>
          <cell r="F107" t="str">
            <v>SNA 1993</v>
          </cell>
          <cell r="H107">
            <v>1968</v>
          </cell>
          <cell r="I107">
            <v>1968</v>
          </cell>
        </row>
        <row r="108">
          <cell r="A108" t="str">
            <v>MLT</v>
          </cell>
          <cell r="B108" t="str">
            <v>Malta</v>
          </cell>
          <cell r="C108" t="str">
            <v>OECD/EU</v>
          </cell>
          <cell r="D108" t="str">
            <v>ESA 2010</v>
          </cell>
          <cell r="E108" t="str">
            <v>SNA 2008</v>
          </cell>
          <cell r="F108" t="str">
            <v>SNA 2008</v>
          </cell>
          <cell r="H108">
            <v>1993</v>
          </cell>
          <cell r="I108">
            <v>1993</v>
          </cell>
        </row>
        <row r="109">
          <cell r="A109" t="str">
            <v>MHL</v>
          </cell>
          <cell r="B109" t="str">
            <v>Marshall Islands</v>
          </cell>
          <cell r="C109" t="str">
            <v>NA</v>
          </cell>
          <cell r="D109" t="str">
            <v>other</v>
          </cell>
          <cell r="E109" t="str">
            <v>SNA 1993</v>
          </cell>
          <cell r="F109" t="str">
            <v>SNA 1993</v>
          </cell>
          <cell r="H109">
            <v>1968</v>
          </cell>
          <cell r="I109">
            <v>1968</v>
          </cell>
        </row>
        <row r="110">
          <cell r="A110" t="str">
            <v>MRT</v>
          </cell>
          <cell r="B110" t="str">
            <v>Mauritania</v>
          </cell>
          <cell r="C110" t="str">
            <v>NA</v>
          </cell>
          <cell r="D110" t="str">
            <v>Sna 1993</v>
          </cell>
          <cell r="E110" t="str">
            <v>SNA 1993</v>
          </cell>
          <cell r="F110" t="str">
            <v>SNA 1993</v>
          </cell>
          <cell r="H110">
            <v>1993</v>
          </cell>
          <cell r="I110">
            <v>1993</v>
          </cell>
        </row>
        <row r="111">
          <cell r="A111" t="str">
            <v>MUS</v>
          </cell>
          <cell r="B111" t="str">
            <v>Mauritius</v>
          </cell>
          <cell r="C111" t="str">
            <v>NA</v>
          </cell>
          <cell r="D111" t="str">
            <v>Sna 1993</v>
          </cell>
          <cell r="E111" t="str">
            <v>SNA 2008</v>
          </cell>
          <cell r="F111" t="str">
            <v>SNA 2008</v>
          </cell>
          <cell r="H111">
            <v>1993</v>
          </cell>
          <cell r="I111">
            <v>1993</v>
          </cell>
        </row>
        <row r="112">
          <cell r="A112" t="str">
            <v>MEX</v>
          </cell>
          <cell r="B112" t="str">
            <v>Mexico</v>
          </cell>
          <cell r="C112" t="str">
            <v>OECD/EU</v>
          </cell>
          <cell r="D112" t="str">
            <v>Sna 2008</v>
          </cell>
          <cell r="E112" t="str">
            <v>SNA 2008</v>
          </cell>
          <cell r="F112" t="str">
            <v>SNA 2008</v>
          </cell>
          <cell r="H112">
            <v>2008</v>
          </cell>
          <cell r="I112">
            <v>2008</v>
          </cell>
        </row>
        <row r="113">
          <cell r="A113" t="str">
            <v>FSM</v>
          </cell>
          <cell r="B113" t="str">
            <v>Micronesia, Fed. Sts.</v>
          </cell>
          <cell r="C113" t="str">
            <v>NA</v>
          </cell>
          <cell r="D113" t="str">
            <v>other</v>
          </cell>
          <cell r="E113" t="str">
            <v>SNA 1993</v>
          </cell>
          <cell r="F113" t="str">
            <v>SNA 1993</v>
          </cell>
          <cell r="H113">
            <v>1993</v>
          </cell>
          <cell r="I113">
            <v>1993</v>
          </cell>
        </row>
        <row r="114">
          <cell r="A114" t="str">
            <v>MDA</v>
          </cell>
          <cell r="B114" t="str">
            <v>Moldova</v>
          </cell>
          <cell r="C114" t="str">
            <v>NA</v>
          </cell>
          <cell r="D114" t="str">
            <v>Sna 1993</v>
          </cell>
          <cell r="E114" t="str">
            <v>SNA 2008</v>
          </cell>
          <cell r="F114" t="str">
            <v>SNA 2008</v>
          </cell>
          <cell r="H114">
            <v>1993</v>
          </cell>
          <cell r="I114">
            <v>1993</v>
          </cell>
        </row>
        <row r="115">
          <cell r="A115" t="str">
            <v>MNG</v>
          </cell>
          <cell r="B115" t="str">
            <v>Mongolia</v>
          </cell>
          <cell r="C115" t="str">
            <v>NA</v>
          </cell>
          <cell r="D115" t="str">
            <v>Sna 1993</v>
          </cell>
          <cell r="E115" t="str">
            <v>SNA 2008</v>
          </cell>
          <cell r="F115" t="str">
            <v>SNA 2008</v>
          </cell>
          <cell r="H115">
            <v>1993</v>
          </cell>
          <cell r="I115">
            <v>1993</v>
          </cell>
        </row>
        <row r="116">
          <cell r="A116" t="str">
            <v>MNE</v>
          </cell>
          <cell r="B116" t="str">
            <v>Montenegro</v>
          </cell>
          <cell r="C116" t="str">
            <v>NA</v>
          </cell>
          <cell r="D116" t="str">
            <v>ESA 1995</v>
          </cell>
          <cell r="E116" t="str">
            <v>SNA 2008</v>
          </cell>
          <cell r="F116" t="str">
            <v>SNA 2008</v>
          </cell>
          <cell r="H116">
            <v>1993</v>
          </cell>
          <cell r="I116">
            <v>1993</v>
          </cell>
        </row>
        <row r="117">
          <cell r="A117" t="str">
            <v>MAR</v>
          </cell>
          <cell r="B117" t="str">
            <v>Morocco</v>
          </cell>
          <cell r="C117" t="str">
            <v>NA</v>
          </cell>
          <cell r="D117" t="str">
            <v>Sna 1993</v>
          </cell>
          <cell r="E117" t="str">
            <v>SNA 2008</v>
          </cell>
          <cell r="F117" t="str">
            <v>SNA 2008</v>
          </cell>
          <cell r="H117">
            <v>1993</v>
          </cell>
          <cell r="I117">
            <v>1993</v>
          </cell>
        </row>
        <row r="118">
          <cell r="A118" t="str">
            <v>MOZ</v>
          </cell>
          <cell r="B118" t="str">
            <v>Mozambique</v>
          </cell>
          <cell r="C118" t="str">
            <v>NA</v>
          </cell>
          <cell r="D118" t="str">
            <v>Sna 1993</v>
          </cell>
          <cell r="E118" t="str">
            <v>SNA 1993</v>
          </cell>
          <cell r="F118" t="str">
            <v>SNA 1993</v>
          </cell>
          <cell r="H118">
            <v>1993</v>
          </cell>
          <cell r="I118">
            <v>1993</v>
          </cell>
        </row>
        <row r="119">
          <cell r="A119" t="str">
            <v>MMR</v>
          </cell>
          <cell r="B119" t="str">
            <v>Myanmar</v>
          </cell>
          <cell r="C119" t="str">
            <v>NA</v>
          </cell>
          <cell r="D119" t="str">
            <v>other</v>
          </cell>
          <cell r="E119" t="str">
            <v>SNA 1968</v>
          </cell>
          <cell r="F119" t="str">
            <v>SNA 1968</v>
          </cell>
          <cell r="H119">
            <v>1968</v>
          </cell>
          <cell r="I119">
            <v>1968</v>
          </cell>
        </row>
        <row r="120">
          <cell r="A120" t="str">
            <v>NAM</v>
          </cell>
          <cell r="B120" t="str">
            <v>Namibia</v>
          </cell>
          <cell r="C120" t="str">
            <v>NA</v>
          </cell>
          <cell r="D120" t="str">
            <v>Sna 1993</v>
          </cell>
          <cell r="E120" t="str">
            <v>SNA 1993</v>
          </cell>
          <cell r="F120" t="str">
            <v>SNA 1993</v>
          </cell>
          <cell r="H120">
            <v>1993</v>
          </cell>
          <cell r="I120">
            <v>1993</v>
          </cell>
        </row>
        <row r="121">
          <cell r="A121" t="str">
            <v>NRU</v>
          </cell>
          <cell r="B121" t="str">
            <v>Nauru</v>
          </cell>
          <cell r="C121" t="str">
            <v>NA</v>
          </cell>
          <cell r="D121">
            <v>0</v>
          </cell>
          <cell r="E121" t="str">
            <v>SNA 1993</v>
          </cell>
          <cell r="F121" t="str">
            <v>SNA 1993</v>
          </cell>
          <cell r="H121">
            <v>0</v>
          </cell>
          <cell r="I121">
            <v>1993</v>
          </cell>
        </row>
        <row r="122">
          <cell r="A122" t="str">
            <v>NPL</v>
          </cell>
          <cell r="B122" t="str">
            <v>Nepal</v>
          </cell>
          <cell r="C122" t="str">
            <v>NA</v>
          </cell>
          <cell r="D122" t="str">
            <v>Sna 1993</v>
          </cell>
          <cell r="E122" t="str">
            <v>SNA 1993</v>
          </cell>
          <cell r="F122" t="str">
            <v>SNA 1993</v>
          </cell>
          <cell r="H122">
            <v>1993</v>
          </cell>
          <cell r="I122">
            <v>1993</v>
          </cell>
        </row>
        <row r="123">
          <cell r="A123" t="str">
            <v>NLD</v>
          </cell>
          <cell r="B123" t="str">
            <v>Netherlands</v>
          </cell>
          <cell r="C123" t="str">
            <v>OECD/EU</v>
          </cell>
          <cell r="D123" t="str">
            <v>ESA 2010</v>
          </cell>
          <cell r="E123" t="str">
            <v>SNA 2008</v>
          </cell>
          <cell r="F123" t="str">
            <v>SNA 2008</v>
          </cell>
          <cell r="H123">
            <v>2008</v>
          </cell>
          <cell r="I123">
            <v>2008</v>
          </cell>
        </row>
        <row r="124">
          <cell r="A124" t="str">
            <v>NZL</v>
          </cell>
          <cell r="B124" t="str">
            <v>New Zealand</v>
          </cell>
          <cell r="C124" t="str">
            <v>OECD/EU</v>
          </cell>
          <cell r="D124" t="str">
            <v>other</v>
          </cell>
          <cell r="E124" t="str">
            <v>SNA 2008</v>
          </cell>
          <cell r="F124" t="str">
            <v>SNA 2008</v>
          </cell>
          <cell r="H124">
            <v>2008</v>
          </cell>
          <cell r="I124">
            <v>2008</v>
          </cell>
        </row>
        <row r="125">
          <cell r="A125" t="str">
            <v>NIC</v>
          </cell>
          <cell r="B125" t="str">
            <v>Nicaragua</v>
          </cell>
          <cell r="C125" t="str">
            <v>NA</v>
          </cell>
          <cell r="D125" t="str">
            <v>Sna 1993</v>
          </cell>
          <cell r="E125" t="str">
            <v>SNA 2008</v>
          </cell>
          <cell r="F125" t="str">
            <v>SNA 2008</v>
          </cell>
          <cell r="H125">
            <v>1993</v>
          </cell>
          <cell r="I125">
            <v>1993</v>
          </cell>
        </row>
        <row r="126">
          <cell r="A126" t="str">
            <v>NER</v>
          </cell>
          <cell r="B126" t="str">
            <v>Niger</v>
          </cell>
          <cell r="C126" t="str">
            <v>NA</v>
          </cell>
          <cell r="D126" t="str">
            <v>Sna 1993</v>
          </cell>
          <cell r="E126" t="str">
            <v>SNA 1993</v>
          </cell>
          <cell r="F126" t="str">
            <v>SNA 1993</v>
          </cell>
          <cell r="H126">
            <v>1993</v>
          </cell>
          <cell r="I126">
            <v>1993</v>
          </cell>
        </row>
        <row r="127">
          <cell r="A127" t="str">
            <v>NGA</v>
          </cell>
          <cell r="B127" t="str">
            <v>Nigeria</v>
          </cell>
          <cell r="C127" t="str">
            <v>NA</v>
          </cell>
          <cell r="D127" t="str">
            <v>Sna 2008</v>
          </cell>
          <cell r="E127" t="str">
            <v>SNA 2008</v>
          </cell>
          <cell r="F127" t="str">
            <v>SNA 2008</v>
          </cell>
          <cell r="H127">
            <v>2008</v>
          </cell>
          <cell r="I127">
            <v>2008</v>
          </cell>
        </row>
        <row r="128">
          <cell r="A128" t="str">
            <v>NOR</v>
          </cell>
          <cell r="B128" t="str">
            <v>Norway</v>
          </cell>
          <cell r="C128" t="str">
            <v>OECD/EU</v>
          </cell>
          <cell r="D128" t="str">
            <v>ESA 2010</v>
          </cell>
          <cell r="E128" t="str">
            <v>SNA 2008</v>
          </cell>
          <cell r="F128" t="str">
            <v>SNA 2008</v>
          </cell>
          <cell r="H128">
            <v>2008</v>
          </cell>
          <cell r="I128">
            <v>2008</v>
          </cell>
        </row>
        <row r="129">
          <cell r="A129" t="str">
            <v>OMN</v>
          </cell>
          <cell r="B129" t="str">
            <v>Oman</v>
          </cell>
          <cell r="C129" t="str">
            <v>NA</v>
          </cell>
          <cell r="D129" t="str">
            <v>Sna 1993</v>
          </cell>
          <cell r="E129" t="str">
            <v>SNA 1993</v>
          </cell>
          <cell r="F129" t="str">
            <v>SNA 1993</v>
          </cell>
          <cell r="H129">
            <v>1993</v>
          </cell>
          <cell r="I129">
            <v>2008</v>
          </cell>
        </row>
        <row r="130">
          <cell r="A130" t="str">
            <v>PAK</v>
          </cell>
          <cell r="B130" t="str">
            <v>Pakistan</v>
          </cell>
          <cell r="C130" t="str">
            <v>NA</v>
          </cell>
          <cell r="D130" t="str">
            <v>SNA 2008</v>
          </cell>
          <cell r="E130" t="str">
            <v>SNA 2008</v>
          </cell>
          <cell r="F130" t="str">
            <v>SNA 2008</v>
          </cell>
          <cell r="H130">
            <v>1993</v>
          </cell>
          <cell r="I130">
            <v>1993</v>
          </cell>
        </row>
        <row r="131">
          <cell r="A131" t="str">
            <v>PLW</v>
          </cell>
          <cell r="B131" t="str">
            <v>Palau</v>
          </cell>
          <cell r="C131" t="str">
            <v>NA</v>
          </cell>
          <cell r="D131" t="str">
            <v>other</v>
          </cell>
          <cell r="E131" t="str">
            <v>SNA 1993</v>
          </cell>
          <cell r="F131" t="str">
            <v>SNA 1993</v>
          </cell>
          <cell r="H131">
            <v>1993</v>
          </cell>
          <cell r="I131">
            <v>1993</v>
          </cell>
        </row>
        <row r="132">
          <cell r="A132" t="str">
            <v>PAN</v>
          </cell>
          <cell r="B132" t="str">
            <v>Panama</v>
          </cell>
          <cell r="C132" t="str">
            <v>NA</v>
          </cell>
          <cell r="D132" t="str">
            <v>Sna 1993</v>
          </cell>
          <cell r="E132" t="str">
            <v>SNA 1993</v>
          </cell>
          <cell r="F132" t="str">
            <v>SNA 1993</v>
          </cell>
          <cell r="H132">
            <v>1993</v>
          </cell>
          <cell r="I132">
            <v>1993</v>
          </cell>
        </row>
        <row r="133">
          <cell r="A133" t="str">
            <v>PNG</v>
          </cell>
          <cell r="B133" t="str">
            <v>Papua New Guinea</v>
          </cell>
          <cell r="C133" t="str">
            <v>NA</v>
          </cell>
          <cell r="D133" t="str">
            <v>Sna 1993</v>
          </cell>
          <cell r="E133" t="str">
            <v>SNA 1993</v>
          </cell>
          <cell r="F133" t="str">
            <v>SNA 1993</v>
          </cell>
          <cell r="H133">
            <v>1993</v>
          </cell>
          <cell r="I133">
            <v>1993</v>
          </cell>
        </row>
        <row r="134">
          <cell r="A134" t="str">
            <v>PRY</v>
          </cell>
          <cell r="B134" t="str">
            <v>Paraguay</v>
          </cell>
          <cell r="C134" t="str">
            <v>NA</v>
          </cell>
          <cell r="D134" t="str">
            <v>Sna 1993</v>
          </cell>
          <cell r="E134" t="str">
            <v>SNA 2008</v>
          </cell>
          <cell r="F134" t="str">
            <v>SNA 2008</v>
          </cell>
          <cell r="H134">
            <v>1993</v>
          </cell>
          <cell r="I134">
            <v>1993</v>
          </cell>
        </row>
        <row r="135">
          <cell r="A135" t="str">
            <v>PER</v>
          </cell>
          <cell r="B135" t="str">
            <v>Peru</v>
          </cell>
          <cell r="C135" t="str">
            <v>NA</v>
          </cell>
          <cell r="D135" t="str">
            <v>Sna 1993</v>
          </cell>
          <cell r="E135" t="str">
            <v>SNA 2008</v>
          </cell>
          <cell r="F135" t="str">
            <v>SNA 2008</v>
          </cell>
          <cell r="H135">
            <v>1993</v>
          </cell>
          <cell r="I135">
            <v>1993</v>
          </cell>
        </row>
        <row r="136">
          <cell r="A136" t="str">
            <v>PHL</v>
          </cell>
          <cell r="B136" t="str">
            <v>Philippines</v>
          </cell>
          <cell r="C136" t="str">
            <v>NA</v>
          </cell>
          <cell r="D136" t="str">
            <v>Sna 2008</v>
          </cell>
          <cell r="E136" t="str">
            <v>SNA 2008</v>
          </cell>
          <cell r="F136" t="str">
            <v>SNA 2008</v>
          </cell>
          <cell r="H136">
            <v>1993</v>
          </cell>
          <cell r="I136">
            <v>1993</v>
          </cell>
        </row>
        <row r="137">
          <cell r="A137" t="str">
            <v>POL</v>
          </cell>
          <cell r="B137" t="str">
            <v>Poland</v>
          </cell>
          <cell r="C137" t="str">
            <v>OECD/EU</v>
          </cell>
          <cell r="D137" t="str">
            <v>ESA 2010</v>
          </cell>
          <cell r="E137" t="str">
            <v>SNA 2008</v>
          </cell>
          <cell r="F137" t="str">
            <v>SNA 2008</v>
          </cell>
          <cell r="H137">
            <v>2008</v>
          </cell>
          <cell r="I137">
            <v>2008</v>
          </cell>
        </row>
        <row r="138">
          <cell r="A138" t="str">
            <v>PRT</v>
          </cell>
          <cell r="B138" t="str">
            <v>Portugal</v>
          </cell>
          <cell r="C138" t="str">
            <v>OECD/EU</v>
          </cell>
          <cell r="D138" t="str">
            <v>ESA 2010</v>
          </cell>
          <cell r="E138" t="str">
            <v>SNA 2008</v>
          </cell>
          <cell r="F138" t="str">
            <v>SNA 2008</v>
          </cell>
          <cell r="H138">
            <v>2008</v>
          </cell>
          <cell r="I138">
            <v>2008</v>
          </cell>
        </row>
        <row r="139">
          <cell r="A139" t="str">
            <v>QAT</v>
          </cell>
          <cell r="B139" t="str">
            <v>Qatar</v>
          </cell>
          <cell r="C139" t="str">
            <v>NA</v>
          </cell>
          <cell r="D139" t="str">
            <v>Sna 1993</v>
          </cell>
          <cell r="E139" t="str">
            <v>SNA 1993</v>
          </cell>
          <cell r="F139" t="str">
            <v>SNA 1993</v>
          </cell>
          <cell r="H139">
            <v>1993</v>
          </cell>
          <cell r="I139">
            <v>1993</v>
          </cell>
        </row>
        <row r="140">
          <cell r="A140" t="str">
            <v>ROU</v>
          </cell>
          <cell r="B140" t="str">
            <v>Romania</v>
          </cell>
          <cell r="C140" t="str">
            <v>OECD/EU</v>
          </cell>
          <cell r="D140" t="str">
            <v>ESA 2010</v>
          </cell>
          <cell r="E140" t="str">
            <v>SNA 2008</v>
          </cell>
          <cell r="F140" t="str">
            <v>SNA 2008</v>
          </cell>
          <cell r="H140">
            <v>1993</v>
          </cell>
          <cell r="I140">
            <v>1993</v>
          </cell>
        </row>
        <row r="141">
          <cell r="A141" t="str">
            <v>RUS</v>
          </cell>
          <cell r="B141" t="str">
            <v>Russian Federation</v>
          </cell>
          <cell r="C141" t="str">
            <v>NA</v>
          </cell>
          <cell r="D141" t="str">
            <v>Sna 2008</v>
          </cell>
          <cell r="E141" t="str">
            <v>SNA 2008</v>
          </cell>
          <cell r="F141" t="str">
            <v>SNA 2008</v>
          </cell>
          <cell r="H141">
            <v>1993</v>
          </cell>
          <cell r="I141">
            <v>1993</v>
          </cell>
        </row>
        <row r="142">
          <cell r="A142" t="str">
            <v>RWA</v>
          </cell>
          <cell r="B142" t="str">
            <v>Rwanda</v>
          </cell>
          <cell r="C142" t="str">
            <v>NA</v>
          </cell>
          <cell r="D142" t="str">
            <v>Sna 1993</v>
          </cell>
          <cell r="E142" t="str">
            <v>SNA 1993</v>
          </cell>
          <cell r="F142" t="str">
            <v>SNA 1993</v>
          </cell>
          <cell r="H142">
            <v>2008</v>
          </cell>
          <cell r="I142">
            <v>2008</v>
          </cell>
        </row>
        <row r="143">
          <cell r="A143" t="str">
            <v>WSM</v>
          </cell>
          <cell r="B143" t="str">
            <v>Samoa</v>
          </cell>
          <cell r="C143" t="str">
            <v>NA</v>
          </cell>
          <cell r="D143" t="str">
            <v>Sna 1993</v>
          </cell>
          <cell r="E143" t="str">
            <v>SNA 1993</v>
          </cell>
          <cell r="F143" t="str">
            <v>SNA 1993</v>
          </cell>
          <cell r="H143">
            <v>1993</v>
          </cell>
          <cell r="I143">
            <v>1993</v>
          </cell>
        </row>
        <row r="144">
          <cell r="A144" t="str">
            <v>SMR</v>
          </cell>
          <cell r="B144" t="str">
            <v>San Marino</v>
          </cell>
          <cell r="C144" t="str">
            <v>NA</v>
          </cell>
          <cell r="D144" t="str">
            <v>other</v>
          </cell>
          <cell r="E144" t="str">
            <v>SNA 1993</v>
          </cell>
          <cell r="F144" t="str">
            <v>SNA 1993</v>
          </cell>
          <cell r="H144">
            <v>1993</v>
          </cell>
          <cell r="I144">
            <v>1993</v>
          </cell>
        </row>
        <row r="145">
          <cell r="A145" t="str">
            <v>STP</v>
          </cell>
          <cell r="B145" t="str">
            <v>São Tomé and Principe</v>
          </cell>
          <cell r="C145" t="str">
            <v>NA</v>
          </cell>
          <cell r="D145" t="str">
            <v>Sna 1993</v>
          </cell>
          <cell r="E145" t="str">
            <v>SNA 1993</v>
          </cell>
          <cell r="F145" t="str">
            <v>SNA 1993</v>
          </cell>
          <cell r="H145">
            <v>1993</v>
          </cell>
          <cell r="I145">
            <v>1993</v>
          </cell>
        </row>
        <row r="146">
          <cell r="A146" t="str">
            <v>SAU</v>
          </cell>
          <cell r="B146" t="str">
            <v>Saudi Arabia</v>
          </cell>
          <cell r="C146" t="str">
            <v>NA</v>
          </cell>
          <cell r="D146" t="str">
            <v>Sna 1993</v>
          </cell>
          <cell r="E146" t="str">
            <v>SNA 2008</v>
          </cell>
          <cell r="F146" t="str">
            <v>SNA 2008</v>
          </cell>
          <cell r="H146">
            <v>2008</v>
          </cell>
          <cell r="I146">
            <v>2008</v>
          </cell>
        </row>
        <row r="147">
          <cell r="A147" t="str">
            <v>SEN</v>
          </cell>
          <cell r="B147" t="str">
            <v>Senegal</v>
          </cell>
          <cell r="C147" t="str">
            <v>NA</v>
          </cell>
          <cell r="D147" t="str">
            <v>Sna 1993</v>
          </cell>
          <cell r="E147" t="str">
            <v>SNA 2008</v>
          </cell>
          <cell r="F147" t="str">
            <v>SNA 2008</v>
          </cell>
          <cell r="H147">
            <v>1993</v>
          </cell>
          <cell r="I147">
            <v>1993</v>
          </cell>
        </row>
        <row r="148">
          <cell r="A148" t="str">
            <v>SRB</v>
          </cell>
          <cell r="B148" t="str">
            <v>Serbia</v>
          </cell>
          <cell r="C148" t="str">
            <v>NA</v>
          </cell>
          <cell r="D148" t="str">
            <v>ESA 2010</v>
          </cell>
          <cell r="E148" t="str">
            <v>SNA 2008</v>
          </cell>
          <cell r="F148" t="str">
            <v>SNA 2008</v>
          </cell>
          <cell r="H148">
            <v>1993</v>
          </cell>
          <cell r="I148">
            <v>1993</v>
          </cell>
        </row>
        <row r="149">
          <cell r="A149" t="str">
            <v>SYC</v>
          </cell>
          <cell r="B149" t="str">
            <v>Seychelles</v>
          </cell>
          <cell r="C149" t="str">
            <v>NA</v>
          </cell>
          <cell r="D149" t="str">
            <v>Sna 1993</v>
          </cell>
          <cell r="E149" t="str">
            <v>SNA 1993</v>
          </cell>
          <cell r="F149" t="str">
            <v>SNA 1993</v>
          </cell>
          <cell r="H149">
            <v>1993</v>
          </cell>
          <cell r="I149">
            <v>1993</v>
          </cell>
        </row>
        <row r="150">
          <cell r="A150" t="str">
            <v>SLE</v>
          </cell>
          <cell r="B150" t="str">
            <v>Sierra Leone</v>
          </cell>
          <cell r="C150" t="str">
            <v>NA</v>
          </cell>
          <cell r="D150" t="str">
            <v>Sna 1993</v>
          </cell>
          <cell r="E150" t="str">
            <v>SNA 1993</v>
          </cell>
          <cell r="F150" t="str">
            <v>SNA 1993</v>
          </cell>
          <cell r="H150">
            <v>1993</v>
          </cell>
          <cell r="I150">
            <v>1993</v>
          </cell>
        </row>
        <row r="151">
          <cell r="A151" t="str">
            <v>SGP</v>
          </cell>
          <cell r="B151" t="str">
            <v>Singapore</v>
          </cell>
          <cell r="C151" t="str">
            <v>NA</v>
          </cell>
          <cell r="D151" t="str">
            <v>Sna 1993</v>
          </cell>
          <cell r="E151" t="str">
            <v>SNA 2008</v>
          </cell>
          <cell r="F151" t="str">
            <v>SNA 2008</v>
          </cell>
          <cell r="H151">
            <v>2008</v>
          </cell>
          <cell r="I151">
            <v>2008</v>
          </cell>
        </row>
        <row r="152">
          <cell r="A152" t="str">
            <v>SVK</v>
          </cell>
          <cell r="B152" t="str">
            <v>Slovak Republic</v>
          </cell>
          <cell r="C152" t="str">
            <v>OECD/EU</v>
          </cell>
          <cell r="D152" t="str">
            <v>ESA 2010</v>
          </cell>
          <cell r="E152" t="str">
            <v>SNA 2008</v>
          </cell>
          <cell r="F152" t="str">
            <v>SNA 2008</v>
          </cell>
          <cell r="H152">
            <v>2008</v>
          </cell>
          <cell r="I152">
            <v>2008</v>
          </cell>
        </row>
        <row r="153">
          <cell r="A153" t="str">
            <v>SVN</v>
          </cell>
          <cell r="B153" t="str">
            <v>Slovenia</v>
          </cell>
          <cell r="C153" t="str">
            <v>OECD/EU</v>
          </cell>
          <cell r="D153" t="str">
            <v>ESA 2010</v>
          </cell>
          <cell r="E153" t="str">
            <v>SNA 2008</v>
          </cell>
          <cell r="F153" t="str">
            <v>SNA 2008</v>
          </cell>
          <cell r="H153">
            <v>2008</v>
          </cell>
          <cell r="I153">
            <v>2008</v>
          </cell>
        </row>
        <row r="154">
          <cell r="A154" t="str">
            <v>SLB</v>
          </cell>
          <cell r="B154" t="str">
            <v>Solomon Islands</v>
          </cell>
          <cell r="C154" t="str">
            <v>NA</v>
          </cell>
          <cell r="D154" t="str">
            <v>Sna 1993</v>
          </cell>
          <cell r="E154" t="str">
            <v>SNA 1993</v>
          </cell>
          <cell r="F154" t="str">
            <v>SNA 1993</v>
          </cell>
          <cell r="H154">
            <v>1993</v>
          </cell>
          <cell r="I154">
            <v>1993</v>
          </cell>
        </row>
        <row r="155">
          <cell r="A155" t="str">
            <v>SOM</v>
          </cell>
          <cell r="B155" t="str">
            <v>Somalia</v>
          </cell>
          <cell r="C155" t="str">
            <v>NA</v>
          </cell>
          <cell r="D155" t="str">
            <v>Sna 1968</v>
          </cell>
          <cell r="E155" t="str">
            <v>SNA 1968</v>
          </cell>
          <cell r="F155" t="str">
            <v>SNA 1968</v>
          </cell>
          <cell r="H155">
            <v>1968</v>
          </cell>
          <cell r="I155">
            <v>1968</v>
          </cell>
        </row>
        <row r="156">
          <cell r="A156" t="str">
            <v>ZAF</v>
          </cell>
          <cell r="B156" t="str">
            <v>South Africa</v>
          </cell>
          <cell r="C156" t="str">
            <v>NA</v>
          </cell>
          <cell r="D156" t="str">
            <v>Sna 1993</v>
          </cell>
          <cell r="E156" t="str">
            <v>SNA 2008</v>
          </cell>
          <cell r="F156" t="str">
            <v>SNA 2008</v>
          </cell>
          <cell r="H156">
            <v>2008</v>
          </cell>
          <cell r="I156">
            <v>2008</v>
          </cell>
        </row>
        <row r="157">
          <cell r="A157" t="str">
            <v>SSD</v>
          </cell>
          <cell r="B157" t="str">
            <v>South Sudan</v>
          </cell>
          <cell r="C157" t="str">
            <v>NA</v>
          </cell>
          <cell r="D157" t="str">
            <v>Sna 1993</v>
          </cell>
          <cell r="E157" t="str">
            <v>SNA 2008</v>
          </cell>
          <cell r="F157" t="str">
            <v>SNA 2008</v>
          </cell>
          <cell r="H157">
            <v>1993</v>
          </cell>
          <cell r="I157">
            <v>1993</v>
          </cell>
        </row>
        <row r="158">
          <cell r="A158" t="str">
            <v>ESP</v>
          </cell>
          <cell r="B158" t="str">
            <v>Spain</v>
          </cell>
          <cell r="C158" t="str">
            <v>OECD/EU</v>
          </cell>
          <cell r="D158" t="str">
            <v>ESA 2010</v>
          </cell>
          <cell r="E158" t="str">
            <v>SNA 2008</v>
          </cell>
          <cell r="F158" t="str">
            <v>SNA 2008</v>
          </cell>
          <cell r="H158">
            <v>2008</v>
          </cell>
          <cell r="I158">
            <v>2008</v>
          </cell>
        </row>
        <row r="159">
          <cell r="A159" t="str">
            <v>LKA</v>
          </cell>
          <cell r="B159" t="str">
            <v>Sri Lanka</v>
          </cell>
          <cell r="C159" t="str">
            <v>NA</v>
          </cell>
          <cell r="D159" t="str">
            <v>Sna 1993</v>
          </cell>
          <cell r="E159" t="str">
            <v>SNA 2008</v>
          </cell>
          <cell r="F159" t="str">
            <v>SNA 2008</v>
          </cell>
          <cell r="H159">
            <v>1993</v>
          </cell>
          <cell r="I159">
            <v>1993</v>
          </cell>
        </row>
        <row r="160">
          <cell r="A160" t="str">
            <v>KNA</v>
          </cell>
          <cell r="B160" t="str">
            <v>St. Kitts and Nevis</v>
          </cell>
          <cell r="C160" t="str">
            <v>NA</v>
          </cell>
          <cell r="D160" t="str">
            <v>Sna 1993</v>
          </cell>
          <cell r="E160" t="str">
            <v>SNA 2008</v>
          </cell>
          <cell r="F160" t="str">
            <v>SNA 2008</v>
          </cell>
          <cell r="H160">
            <v>1993</v>
          </cell>
          <cell r="I160">
            <v>1993</v>
          </cell>
        </row>
        <row r="161">
          <cell r="A161" t="str">
            <v>LCA</v>
          </cell>
          <cell r="B161" t="str">
            <v>St. Lucia</v>
          </cell>
          <cell r="C161" t="str">
            <v>NA</v>
          </cell>
          <cell r="D161" t="str">
            <v>Sna 1993</v>
          </cell>
          <cell r="E161" t="str">
            <v>SNA 2008</v>
          </cell>
          <cell r="F161" t="str">
            <v>SNA 2008</v>
          </cell>
          <cell r="H161">
            <v>1968</v>
          </cell>
          <cell r="I161">
            <v>1968</v>
          </cell>
        </row>
        <row r="162">
          <cell r="A162" t="str">
            <v>VCT</v>
          </cell>
          <cell r="B162" t="str">
            <v>St. Vincent and the Grenadines</v>
          </cell>
          <cell r="C162" t="str">
            <v>NA</v>
          </cell>
          <cell r="D162" t="str">
            <v>Sna 1993</v>
          </cell>
          <cell r="E162" t="str">
            <v>SNA 2008</v>
          </cell>
          <cell r="F162" t="str">
            <v>SNA 2008</v>
          </cell>
          <cell r="H162">
            <v>1993</v>
          </cell>
          <cell r="I162">
            <v>1993</v>
          </cell>
        </row>
        <row r="163">
          <cell r="A163" t="str">
            <v>SDN</v>
          </cell>
          <cell r="B163" t="str">
            <v>Sudan</v>
          </cell>
          <cell r="C163" t="str">
            <v>NA</v>
          </cell>
          <cell r="D163" t="str">
            <v>other</v>
          </cell>
          <cell r="E163" t="str">
            <v>SNA 1968</v>
          </cell>
          <cell r="F163" t="str">
            <v>SNA 1968</v>
          </cell>
          <cell r="H163">
            <v>1968</v>
          </cell>
          <cell r="I163">
            <v>1968</v>
          </cell>
        </row>
        <row r="164">
          <cell r="A164" t="str">
            <v>SUR</v>
          </cell>
          <cell r="B164" t="str">
            <v>Suriname</v>
          </cell>
          <cell r="C164" t="str">
            <v>NA</v>
          </cell>
          <cell r="D164" t="str">
            <v>Sna 1993</v>
          </cell>
          <cell r="E164" t="str">
            <v>SNA 1993</v>
          </cell>
          <cell r="F164" t="str">
            <v>SNA 1993</v>
          </cell>
          <cell r="H164">
            <v>1993</v>
          </cell>
          <cell r="I164">
            <v>1993</v>
          </cell>
        </row>
        <row r="165">
          <cell r="A165" t="str">
            <v>SWZ</v>
          </cell>
          <cell r="B165" t="str">
            <v>Eswatini</v>
          </cell>
          <cell r="C165" t="e">
            <v>#N/A</v>
          </cell>
          <cell r="D165" t="str">
            <v>Sna 1993</v>
          </cell>
          <cell r="E165" t="str">
            <v>SNA 2008</v>
          </cell>
          <cell r="F165" t="str">
            <v>SNA 2008</v>
          </cell>
          <cell r="H165">
            <v>1993</v>
          </cell>
          <cell r="I165">
            <v>1993</v>
          </cell>
        </row>
        <row r="166">
          <cell r="A166" t="str">
            <v>SWE</v>
          </cell>
          <cell r="B166" t="str">
            <v>Sweden</v>
          </cell>
          <cell r="C166" t="str">
            <v>OECD/EU</v>
          </cell>
          <cell r="D166" t="str">
            <v>ESA 2010</v>
          </cell>
          <cell r="E166" t="str">
            <v>SNA 2008</v>
          </cell>
          <cell r="F166" t="str">
            <v>SNA 2008</v>
          </cell>
          <cell r="H166">
            <v>2008</v>
          </cell>
          <cell r="I166">
            <v>2008</v>
          </cell>
        </row>
        <row r="167">
          <cell r="A167" t="str">
            <v>CHE</v>
          </cell>
          <cell r="B167" t="str">
            <v>Switzerland</v>
          </cell>
          <cell r="C167" t="str">
            <v>OECD/EU</v>
          </cell>
          <cell r="D167" t="str">
            <v>ESA 2010</v>
          </cell>
          <cell r="E167" t="str">
            <v>SNA 2008</v>
          </cell>
          <cell r="F167" t="str">
            <v>SNA 2008</v>
          </cell>
          <cell r="H167">
            <v>2008</v>
          </cell>
          <cell r="I167">
            <v>2008</v>
          </cell>
        </row>
        <row r="168">
          <cell r="A168" t="str">
            <v>SYR</v>
          </cell>
          <cell r="B168" t="str">
            <v>Syrian Arab Republic</v>
          </cell>
          <cell r="C168" t="str">
            <v>NA</v>
          </cell>
          <cell r="D168" t="str">
            <v>SNA 1968</v>
          </cell>
          <cell r="E168" t="str">
            <v>SNA 1968</v>
          </cell>
          <cell r="F168" t="str">
            <v>SNA 1968</v>
          </cell>
          <cell r="H168">
            <v>1968</v>
          </cell>
          <cell r="I168">
            <v>1968</v>
          </cell>
        </row>
        <row r="169">
          <cell r="A169" t="str">
            <v>TJK</v>
          </cell>
          <cell r="B169" t="str">
            <v>Tajikistan</v>
          </cell>
          <cell r="C169" t="str">
            <v>NA</v>
          </cell>
          <cell r="D169" t="str">
            <v>Sna 1993</v>
          </cell>
          <cell r="E169" t="str">
            <v>SNA 1993</v>
          </cell>
          <cell r="F169" t="str">
            <v>SNA 1993</v>
          </cell>
          <cell r="H169">
            <v>1993</v>
          </cell>
          <cell r="I169">
            <v>1993</v>
          </cell>
        </row>
        <row r="170">
          <cell r="A170" t="str">
            <v>TZA</v>
          </cell>
          <cell r="B170" t="str">
            <v>Tanzania</v>
          </cell>
          <cell r="C170" t="str">
            <v>NA</v>
          </cell>
          <cell r="D170" t="str">
            <v>Sna 1993</v>
          </cell>
          <cell r="E170" t="str">
            <v>SNA 1993</v>
          </cell>
          <cell r="F170" t="str">
            <v>SNA 1993</v>
          </cell>
          <cell r="H170">
            <v>2008</v>
          </cell>
          <cell r="I170">
            <v>2008</v>
          </cell>
        </row>
        <row r="171">
          <cell r="A171" t="str">
            <v>THA</v>
          </cell>
          <cell r="B171" t="str">
            <v>Thailand</v>
          </cell>
          <cell r="C171" t="str">
            <v>NA</v>
          </cell>
          <cell r="D171" t="str">
            <v>Sna 1993</v>
          </cell>
          <cell r="E171" t="str">
            <v>SNA 2008</v>
          </cell>
          <cell r="F171" t="str">
            <v>SNA 2008</v>
          </cell>
          <cell r="H171">
            <v>1993</v>
          </cell>
          <cell r="I171">
            <v>1993</v>
          </cell>
        </row>
        <row r="172">
          <cell r="A172" t="str">
            <v>TLS</v>
          </cell>
          <cell r="B172" t="str">
            <v>Timor-Leste</v>
          </cell>
          <cell r="C172" t="str">
            <v>NA</v>
          </cell>
          <cell r="D172" t="str">
            <v>Sna 2008</v>
          </cell>
          <cell r="E172" t="str">
            <v>SNA 2008</v>
          </cell>
          <cell r="F172" t="str">
            <v>SNA 2008</v>
          </cell>
          <cell r="H172">
            <v>2008</v>
          </cell>
          <cell r="I172">
            <v>2008</v>
          </cell>
        </row>
        <row r="173">
          <cell r="A173" t="str">
            <v>TGO</v>
          </cell>
          <cell r="B173" t="str">
            <v>Togo</v>
          </cell>
          <cell r="C173" t="str">
            <v>NA</v>
          </cell>
          <cell r="D173" t="str">
            <v>Sna 1993</v>
          </cell>
          <cell r="E173" t="str">
            <v>SNA 2008</v>
          </cell>
          <cell r="F173" t="str">
            <v>SNA 2008</v>
          </cell>
          <cell r="H173">
            <v>1968</v>
          </cell>
          <cell r="I173">
            <v>1968</v>
          </cell>
        </row>
        <row r="174">
          <cell r="A174" t="str">
            <v>TON</v>
          </cell>
          <cell r="B174" t="str">
            <v>Tonga</v>
          </cell>
          <cell r="C174" t="str">
            <v>NA</v>
          </cell>
          <cell r="D174" t="str">
            <v>Sna 1993</v>
          </cell>
          <cell r="E174" t="str">
            <v>SNA 1993</v>
          </cell>
          <cell r="F174" t="str">
            <v>SNA 1993</v>
          </cell>
          <cell r="H174">
            <v>1993</v>
          </cell>
          <cell r="I174">
            <v>1993</v>
          </cell>
        </row>
        <row r="175">
          <cell r="A175" t="str">
            <v>TTO</v>
          </cell>
          <cell r="B175" t="str">
            <v>Trinidad and Tobago</v>
          </cell>
          <cell r="C175" t="str">
            <v>NA</v>
          </cell>
          <cell r="D175" t="str">
            <v>Sna 1993</v>
          </cell>
          <cell r="E175" t="str">
            <v>SNA 2008</v>
          </cell>
          <cell r="F175" t="str">
            <v>SNA 2008</v>
          </cell>
          <cell r="H175">
            <v>1993</v>
          </cell>
          <cell r="I175">
            <v>1993</v>
          </cell>
        </row>
        <row r="176">
          <cell r="A176" t="str">
            <v>TUN</v>
          </cell>
          <cell r="B176" t="str">
            <v>Tunisia</v>
          </cell>
          <cell r="C176" t="str">
            <v>NA</v>
          </cell>
          <cell r="D176" t="str">
            <v>Sna 1993</v>
          </cell>
          <cell r="E176" t="str">
            <v>SNA 1993</v>
          </cell>
          <cell r="F176" t="str">
            <v>SNA 1993</v>
          </cell>
          <cell r="H176">
            <v>1993</v>
          </cell>
          <cell r="I176">
            <v>1993</v>
          </cell>
        </row>
        <row r="177">
          <cell r="A177" t="str">
            <v>TUR</v>
          </cell>
          <cell r="B177" t="str">
            <v>Turkey</v>
          </cell>
          <cell r="C177" t="str">
            <v>OECD/EU</v>
          </cell>
          <cell r="D177" t="str">
            <v>ESA 1995</v>
          </cell>
          <cell r="E177" t="str">
            <v>SNA 2008</v>
          </cell>
          <cell r="F177" t="str">
            <v>SNA 2008</v>
          </cell>
          <cell r="H177">
            <v>1993</v>
          </cell>
          <cell r="I177">
            <v>1993</v>
          </cell>
        </row>
        <row r="178">
          <cell r="A178" t="str">
            <v>TKM</v>
          </cell>
          <cell r="B178" t="str">
            <v>Turkmenistan</v>
          </cell>
          <cell r="C178" t="str">
            <v>NA</v>
          </cell>
          <cell r="D178" t="str">
            <v>Sna 1993</v>
          </cell>
          <cell r="E178" t="str">
            <v>SNA 1993</v>
          </cell>
          <cell r="F178" t="str">
            <v>SNA 1993</v>
          </cell>
          <cell r="H178">
            <v>1993</v>
          </cell>
          <cell r="I178">
            <v>1993</v>
          </cell>
        </row>
        <row r="179">
          <cell r="A179" t="str">
            <v>TUV</v>
          </cell>
          <cell r="B179" t="str">
            <v>Tuvalu</v>
          </cell>
          <cell r="C179" t="str">
            <v>NA</v>
          </cell>
          <cell r="D179" t="str">
            <v>SNA 1968</v>
          </cell>
          <cell r="E179" t="str">
            <v>SNA 1968</v>
          </cell>
          <cell r="F179" t="str">
            <v>SNA 1968</v>
          </cell>
          <cell r="H179">
            <v>1968</v>
          </cell>
          <cell r="I179">
            <v>1968</v>
          </cell>
        </row>
        <row r="180">
          <cell r="A180" t="str">
            <v>UGA</v>
          </cell>
          <cell r="B180" t="str">
            <v>Uganda</v>
          </cell>
          <cell r="C180" t="str">
            <v>NA</v>
          </cell>
          <cell r="D180" t="str">
            <v>Sna 1993</v>
          </cell>
          <cell r="E180" t="str">
            <v>SNA 2008</v>
          </cell>
          <cell r="F180" t="str">
            <v>SNA 2008</v>
          </cell>
          <cell r="H180">
            <v>2008</v>
          </cell>
          <cell r="I180">
            <v>2008</v>
          </cell>
        </row>
        <row r="181">
          <cell r="A181" t="str">
            <v>UKR</v>
          </cell>
          <cell r="B181" t="str">
            <v>Ukraine</v>
          </cell>
          <cell r="C181" t="str">
            <v>NA</v>
          </cell>
          <cell r="D181" t="str">
            <v>Sna 2008</v>
          </cell>
          <cell r="E181" t="str">
            <v>SNA 2008</v>
          </cell>
          <cell r="F181" t="str">
            <v>SNA 2008</v>
          </cell>
          <cell r="H181">
            <v>1993</v>
          </cell>
          <cell r="I181">
            <v>1993</v>
          </cell>
        </row>
        <row r="182">
          <cell r="A182" t="str">
            <v>ARE</v>
          </cell>
          <cell r="B182" t="str">
            <v>United Arab Emirates</v>
          </cell>
          <cell r="C182" t="str">
            <v>NA</v>
          </cell>
          <cell r="D182" t="str">
            <v>Sna 1993</v>
          </cell>
          <cell r="E182" t="str">
            <v>SNA 1993</v>
          </cell>
          <cell r="F182" t="str">
            <v>SNA 1993</v>
          </cell>
          <cell r="H182">
            <v>1993</v>
          </cell>
          <cell r="I182">
            <v>1993</v>
          </cell>
        </row>
        <row r="183">
          <cell r="A183" t="str">
            <v>GBR</v>
          </cell>
          <cell r="B183" t="str">
            <v>United Kingdom</v>
          </cell>
          <cell r="C183" t="str">
            <v>OECD/EU</v>
          </cell>
          <cell r="D183" t="str">
            <v>ESA 2010</v>
          </cell>
          <cell r="E183" t="str">
            <v>SNA 2008</v>
          </cell>
          <cell r="F183" t="str">
            <v>SNA 2008</v>
          </cell>
          <cell r="H183">
            <v>2008</v>
          </cell>
          <cell r="I183">
            <v>2008</v>
          </cell>
        </row>
        <row r="184">
          <cell r="A184" t="str">
            <v>USA</v>
          </cell>
          <cell r="B184" t="str">
            <v>United States</v>
          </cell>
          <cell r="C184" t="str">
            <v>OECD/EU</v>
          </cell>
          <cell r="D184" t="str">
            <v>other</v>
          </cell>
          <cell r="E184" t="str">
            <v>SNA 2008</v>
          </cell>
          <cell r="F184" t="str">
            <v>SNA 2008</v>
          </cell>
          <cell r="H184">
            <v>2008</v>
          </cell>
          <cell r="I184">
            <v>2008</v>
          </cell>
        </row>
        <row r="185">
          <cell r="A185" t="str">
            <v>URY</v>
          </cell>
          <cell r="B185" t="str">
            <v>Uruguay</v>
          </cell>
          <cell r="C185" t="str">
            <v>NA</v>
          </cell>
          <cell r="D185" t="str">
            <v>Sna 1993</v>
          </cell>
          <cell r="E185" t="str">
            <v>SNA 1993</v>
          </cell>
          <cell r="F185" t="str">
            <v>SNA 1993</v>
          </cell>
          <cell r="H185">
            <v>1993</v>
          </cell>
          <cell r="I185">
            <v>1993</v>
          </cell>
        </row>
        <row r="186">
          <cell r="A186" t="str">
            <v>UZB</v>
          </cell>
          <cell r="B186" t="str">
            <v>Uzbekistan</v>
          </cell>
          <cell r="C186" t="str">
            <v>NA</v>
          </cell>
          <cell r="D186" t="str">
            <v>Sna 1993</v>
          </cell>
          <cell r="E186" t="str">
            <v>SNA 1993</v>
          </cell>
          <cell r="F186" t="str">
            <v>SNA 1993</v>
          </cell>
          <cell r="H186">
            <v>1993</v>
          </cell>
          <cell r="I186">
            <v>1993</v>
          </cell>
        </row>
        <row r="187">
          <cell r="A187" t="str">
            <v>VUT</v>
          </cell>
          <cell r="B187" t="str">
            <v>Vanuatu</v>
          </cell>
          <cell r="C187" t="str">
            <v>NA</v>
          </cell>
          <cell r="D187" t="str">
            <v>Sna 1993</v>
          </cell>
          <cell r="E187" t="str">
            <v>SNA 1993</v>
          </cell>
          <cell r="F187" t="str">
            <v>SNA 1993</v>
          </cell>
          <cell r="H187">
            <v>1993</v>
          </cell>
          <cell r="I187">
            <v>1993</v>
          </cell>
        </row>
        <row r="188">
          <cell r="A188" t="str">
            <v>VEN</v>
          </cell>
          <cell r="B188" t="str">
            <v>Venezuela, RB</v>
          </cell>
          <cell r="C188" t="str">
            <v>NA</v>
          </cell>
          <cell r="D188" t="str">
            <v>SNA 1993</v>
          </cell>
          <cell r="E188" t="str">
            <v>SNA 1993</v>
          </cell>
          <cell r="F188" t="str">
            <v>SNA 1993</v>
          </cell>
          <cell r="H188">
            <v>1993</v>
          </cell>
          <cell r="I188">
            <v>1993</v>
          </cell>
        </row>
        <row r="189">
          <cell r="A189" t="str">
            <v>VNM</v>
          </cell>
          <cell r="B189" t="str">
            <v>Vietnam</v>
          </cell>
          <cell r="C189" t="str">
            <v>NA</v>
          </cell>
          <cell r="D189" t="str">
            <v>Sna 1993</v>
          </cell>
          <cell r="E189" t="str">
            <v>SNA 1993</v>
          </cell>
          <cell r="F189" t="str">
            <v>SNA 1993</v>
          </cell>
          <cell r="H189">
            <v>1993</v>
          </cell>
          <cell r="I189">
            <v>1993</v>
          </cell>
        </row>
        <row r="190">
          <cell r="A190" t="str">
            <v>PSE</v>
          </cell>
          <cell r="B190" t="str">
            <v>West bank and Gaza</v>
          </cell>
          <cell r="C190" t="str">
            <v>NA</v>
          </cell>
          <cell r="D190" t="str">
            <v>Sna 1993</v>
          </cell>
          <cell r="E190" t="str">
            <v xml:space="preserve">SNA </v>
          </cell>
          <cell r="F190" t="str">
            <v xml:space="preserve">SNA </v>
          </cell>
          <cell r="H190">
            <v>1968</v>
          </cell>
          <cell r="I190">
            <v>1968</v>
          </cell>
        </row>
        <row r="191">
          <cell r="A191" t="str">
            <v>YEM</v>
          </cell>
          <cell r="B191" t="str">
            <v>Yemen, Rep.</v>
          </cell>
          <cell r="C191" t="str">
            <v>NA</v>
          </cell>
          <cell r="D191" t="str">
            <v>Sna 1993</v>
          </cell>
          <cell r="E191" t="str">
            <v>SNA 1993</v>
          </cell>
          <cell r="F191" t="str">
            <v>SNA 1993</v>
          </cell>
          <cell r="H191">
            <v>1993</v>
          </cell>
          <cell r="I191">
            <v>1993</v>
          </cell>
        </row>
        <row r="192">
          <cell r="A192" t="str">
            <v>ZMB</v>
          </cell>
          <cell r="B192" t="str">
            <v>Zambia</v>
          </cell>
          <cell r="C192" t="str">
            <v>NA</v>
          </cell>
          <cell r="D192" t="str">
            <v>Sna 2008</v>
          </cell>
          <cell r="E192" t="str">
            <v>SNA 2008</v>
          </cell>
          <cell r="F192" t="str">
            <v>SNA 2008</v>
          </cell>
          <cell r="H192">
            <v>2008</v>
          </cell>
          <cell r="I192">
            <v>2008</v>
          </cell>
        </row>
        <row r="193">
          <cell r="A193" t="str">
            <v>ZWE</v>
          </cell>
          <cell r="B193" t="str">
            <v>Zimbabwe</v>
          </cell>
          <cell r="C193" t="str">
            <v>NA</v>
          </cell>
          <cell r="D193" t="str">
            <v>other</v>
          </cell>
          <cell r="E193" t="str">
            <v>SNA 1993</v>
          </cell>
          <cell r="F193" t="str">
            <v>SNA 1993</v>
          </cell>
          <cell r="H193">
            <v>1993</v>
          </cell>
          <cell r="I193">
            <v>1993</v>
          </cell>
        </row>
        <row r="195">
          <cell r="B195" t="str">
            <v>New Zealand</v>
          </cell>
        </row>
        <row r="198">
          <cell r="B198" t="str">
            <v>China</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I Dimensions"/>
      <sheetName val="Sources"/>
      <sheetName val="Dimension1 MSC"/>
      <sheetName val="Dimesion2 CS"/>
      <sheetName val="Dimension4 DPO"/>
      <sheetName val="Dimension4 DPO info  Dyvianshi"/>
      <sheetName val="Sheet1"/>
      <sheetName val="backup data for some variables"/>
    </sheetNames>
    <sheetDataSet>
      <sheetData sheetId="0"/>
      <sheetData sheetId="1"/>
      <sheetData sheetId="2">
        <row r="1">
          <cell r="B1">
            <v>1</v>
          </cell>
          <cell r="C1">
            <v>2</v>
          </cell>
          <cell r="D1">
            <v>3</v>
          </cell>
        </row>
        <row r="3">
          <cell r="C3"/>
          <cell r="D3"/>
        </row>
        <row r="4">
          <cell r="B4" t="str">
            <v>Code</v>
          </cell>
          <cell r="C4" t="str">
            <v>Country</v>
          </cell>
          <cell r="D4" t="str">
            <v>OECD/EU country</v>
          </cell>
        </row>
        <row r="5">
          <cell r="B5" t="str">
            <v>AFG</v>
          </cell>
          <cell r="C5" t="str">
            <v>Afghanistan</v>
          </cell>
          <cell r="D5" t="str">
            <v>NA</v>
          </cell>
        </row>
        <row r="6">
          <cell r="B6" t="str">
            <v>ALB</v>
          </cell>
          <cell r="C6" t="str">
            <v>Albania</v>
          </cell>
          <cell r="D6" t="str">
            <v>NA</v>
          </cell>
        </row>
        <row r="7">
          <cell r="B7" t="str">
            <v>DZA</v>
          </cell>
          <cell r="C7" t="str">
            <v>Algeria</v>
          </cell>
          <cell r="D7" t="str">
            <v>NA</v>
          </cell>
        </row>
        <row r="8">
          <cell r="B8" t="str">
            <v>AGO</v>
          </cell>
          <cell r="C8" t="str">
            <v>Angola</v>
          </cell>
          <cell r="D8" t="str">
            <v>NA</v>
          </cell>
        </row>
        <row r="9">
          <cell r="B9" t="str">
            <v>ATG</v>
          </cell>
          <cell r="C9" t="str">
            <v>Antigua and Barbuda</v>
          </cell>
          <cell r="D9" t="str">
            <v>NA</v>
          </cell>
        </row>
        <row r="10">
          <cell r="B10" t="str">
            <v>ARG</v>
          </cell>
          <cell r="C10" t="str">
            <v>Argentina</v>
          </cell>
          <cell r="D10" t="str">
            <v>NA</v>
          </cell>
        </row>
        <row r="11">
          <cell r="B11" t="str">
            <v>ARM</v>
          </cell>
          <cell r="C11" t="str">
            <v>Armenia</v>
          </cell>
          <cell r="D11" t="str">
            <v>NA</v>
          </cell>
        </row>
        <row r="12">
          <cell r="B12" t="str">
            <v>AUS</v>
          </cell>
          <cell r="C12" t="str">
            <v>Australia</v>
          </cell>
          <cell r="D12" t="str">
            <v>OECD/EU</v>
          </cell>
        </row>
        <row r="13">
          <cell r="B13" t="str">
            <v>AUT</v>
          </cell>
          <cell r="C13" t="str">
            <v>Austria</v>
          </cell>
          <cell r="D13" t="str">
            <v>OECD/EU</v>
          </cell>
        </row>
        <row r="14">
          <cell r="B14" t="str">
            <v>AZE</v>
          </cell>
          <cell r="C14" t="str">
            <v>Azerbaijan</v>
          </cell>
          <cell r="D14" t="str">
            <v>NA</v>
          </cell>
        </row>
        <row r="15">
          <cell r="B15" t="str">
            <v>BHS</v>
          </cell>
          <cell r="C15" t="str">
            <v>Bahamas, The</v>
          </cell>
          <cell r="D15" t="str">
            <v>NA</v>
          </cell>
        </row>
        <row r="16">
          <cell r="B16" t="str">
            <v>BHR</v>
          </cell>
          <cell r="C16" t="str">
            <v>Bahrain</v>
          </cell>
          <cell r="D16" t="str">
            <v>NA</v>
          </cell>
        </row>
        <row r="17">
          <cell r="B17" t="str">
            <v>BGD</v>
          </cell>
          <cell r="C17" t="str">
            <v>Bangladesh</v>
          </cell>
          <cell r="D17" t="str">
            <v>NA</v>
          </cell>
        </row>
        <row r="18">
          <cell r="B18" t="str">
            <v>BRB</v>
          </cell>
          <cell r="C18" t="str">
            <v>Barbados</v>
          </cell>
          <cell r="D18" t="str">
            <v>NA</v>
          </cell>
        </row>
        <row r="19">
          <cell r="B19" t="str">
            <v>BLR</v>
          </cell>
          <cell r="C19" t="str">
            <v>Belarus</v>
          </cell>
          <cell r="D19" t="str">
            <v>NA</v>
          </cell>
        </row>
        <row r="20">
          <cell r="B20" t="str">
            <v>BEL</v>
          </cell>
          <cell r="C20" t="str">
            <v>Belgium</v>
          </cell>
          <cell r="D20" t="str">
            <v>OECD/EU</v>
          </cell>
        </row>
        <row r="21">
          <cell r="B21" t="str">
            <v>BLZ</v>
          </cell>
          <cell r="C21" t="str">
            <v>Belize</v>
          </cell>
          <cell r="D21" t="str">
            <v>NA</v>
          </cell>
        </row>
        <row r="22">
          <cell r="B22" t="str">
            <v>BEN</v>
          </cell>
          <cell r="C22" t="str">
            <v>Benin</v>
          </cell>
          <cell r="D22" t="str">
            <v>NA</v>
          </cell>
        </row>
        <row r="23">
          <cell r="B23" t="str">
            <v>BTN</v>
          </cell>
          <cell r="C23" t="str">
            <v>Bhutan</v>
          </cell>
          <cell r="D23" t="str">
            <v>NA</v>
          </cell>
        </row>
        <row r="24">
          <cell r="B24" t="str">
            <v>BOL</v>
          </cell>
          <cell r="C24" t="str">
            <v>Bolivia</v>
          </cell>
          <cell r="D24" t="str">
            <v>NA</v>
          </cell>
        </row>
        <row r="25">
          <cell r="B25" t="str">
            <v>BIH</v>
          </cell>
          <cell r="C25" t="str">
            <v>Bosnia and Herzegovina</v>
          </cell>
          <cell r="D25" t="str">
            <v>NA</v>
          </cell>
        </row>
        <row r="26">
          <cell r="B26" t="str">
            <v>BWA</v>
          </cell>
          <cell r="C26" t="str">
            <v>Botswana</v>
          </cell>
          <cell r="D26" t="str">
            <v>NA</v>
          </cell>
        </row>
        <row r="27">
          <cell r="B27" t="str">
            <v>BRA</v>
          </cell>
          <cell r="C27" t="str">
            <v>Brazil</v>
          </cell>
          <cell r="D27" t="str">
            <v>NA</v>
          </cell>
        </row>
        <row r="28">
          <cell r="B28" t="str">
            <v>BRN</v>
          </cell>
          <cell r="C28" t="str">
            <v>Brunei Darussalam</v>
          </cell>
          <cell r="D28" t="str">
            <v>NA</v>
          </cell>
        </row>
        <row r="29">
          <cell r="B29" t="str">
            <v>BGR</v>
          </cell>
          <cell r="C29" t="str">
            <v>Bulgaria</v>
          </cell>
          <cell r="D29" t="str">
            <v>OECD/EU</v>
          </cell>
        </row>
        <row r="30">
          <cell r="B30" t="str">
            <v>BFA</v>
          </cell>
          <cell r="C30" t="str">
            <v>Burkina Faso</v>
          </cell>
          <cell r="D30" t="str">
            <v>NA</v>
          </cell>
        </row>
        <row r="31">
          <cell r="B31" t="str">
            <v>BDI</v>
          </cell>
          <cell r="C31" t="str">
            <v>Burundi</v>
          </cell>
          <cell r="D31" t="str">
            <v>NA</v>
          </cell>
        </row>
        <row r="32">
          <cell r="B32" t="str">
            <v>CPV</v>
          </cell>
          <cell r="C32" t="str">
            <v>Cabo Verde</v>
          </cell>
          <cell r="D32" t="str">
            <v>NA</v>
          </cell>
        </row>
        <row r="33">
          <cell r="B33" t="str">
            <v>KHM</v>
          </cell>
          <cell r="C33" t="str">
            <v>Cambodia</v>
          </cell>
          <cell r="D33" t="str">
            <v>NA</v>
          </cell>
        </row>
        <row r="34">
          <cell r="B34" t="str">
            <v>CMR</v>
          </cell>
          <cell r="C34" t="str">
            <v>Cameroon</v>
          </cell>
          <cell r="D34" t="str">
            <v>NA</v>
          </cell>
        </row>
        <row r="35">
          <cell r="B35" t="str">
            <v>CAN</v>
          </cell>
          <cell r="C35" t="str">
            <v>Canada</v>
          </cell>
          <cell r="D35" t="str">
            <v>OECD/EU</v>
          </cell>
        </row>
        <row r="36">
          <cell r="B36" t="str">
            <v>CAF</v>
          </cell>
          <cell r="C36" t="str">
            <v>Central African Republic</v>
          </cell>
          <cell r="D36" t="str">
            <v>NA</v>
          </cell>
        </row>
        <row r="37">
          <cell r="B37" t="str">
            <v>TCD</v>
          </cell>
          <cell r="C37" t="str">
            <v>Chad</v>
          </cell>
          <cell r="D37" t="str">
            <v>NA</v>
          </cell>
        </row>
        <row r="38">
          <cell r="B38" t="str">
            <v>CHL</v>
          </cell>
          <cell r="C38" t="str">
            <v>Chile</v>
          </cell>
          <cell r="D38" t="str">
            <v>OECD/EU</v>
          </cell>
        </row>
        <row r="39">
          <cell r="B39" t="str">
            <v>CHN</v>
          </cell>
          <cell r="C39" t="str">
            <v>China</v>
          </cell>
          <cell r="D39" t="str">
            <v>NA</v>
          </cell>
        </row>
        <row r="40">
          <cell r="B40" t="str">
            <v>COL</v>
          </cell>
          <cell r="C40" t="str">
            <v>Colombia</v>
          </cell>
          <cell r="D40" t="str">
            <v>NA</v>
          </cell>
        </row>
        <row r="41">
          <cell r="B41" t="str">
            <v>COM</v>
          </cell>
          <cell r="C41" t="str">
            <v>Comoros</v>
          </cell>
          <cell r="D41" t="str">
            <v>NA</v>
          </cell>
        </row>
        <row r="42">
          <cell r="B42" t="str">
            <v>COD</v>
          </cell>
          <cell r="C42" t="str">
            <v>Congo, Dem. Rep.</v>
          </cell>
          <cell r="D42" t="str">
            <v>NA</v>
          </cell>
        </row>
        <row r="43">
          <cell r="B43" t="str">
            <v>COG</v>
          </cell>
          <cell r="C43" t="str">
            <v>Congo, Rep.</v>
          </cell>
          <cell r="D43" t="str">
            <v>NA</v>
          </cell>
        </row>
        <row r="44">
          <cell r="B44" t="str">
            <v>CRI</v>
          </cell>
          <cell r="C44" t="str">
            <v>Costa Rica</v>
          </cell>
          <cell r="D44" t="str">
            <v>NA</v>
          </cell>
        </row>
        <row r="45">
          <cell r="B45" t="str">
            <v>CIV</v>
          </cell>
          <cell r="C45" t="str">
            <v>Côte d'Ivoire</v>
          </cell>
          <cell r="D45" t="str">
            <v>NA</v>
          </cell>
        </row>
        <row r="46">
          <cell r="B46" t="str">
            <v>HRV</v>
          </cell>
          <cell r="C46" t="str">
            <v>Croatia</v>
          </cell>
          <cell r="D46" t="str">
            <v>OECD/EU</v>
          </cell>
        </row>
        <row r="47">
          <cell r="B47" t="str">
            <v>CYP</v>
          </cell>
          <cell r="C47" t="str">
            <v>Cyprus</v>
          </cell>
          <cell r="D47" t="str">
            <v>OECD/EU</v>
          </cell>
        </row>
        <row r="48">
          <cell r="B48" t="str">
            <v>CZE</v>
          </cell>
          <cell r="C48" t="str">
            <v>Czech Republic</v>
          </cell>
          <cell r="D48" t="str">
            <v>OECD/EU</v>
          </cell>
        </row>
        <row r="49">
          <cell r="B49" t="str">
            <v>DNK</v>
          </cell>
          <cell r="C49" t="str">
            <v>Denmark</v>
          </cell>
          <cell r="D49" t="str">
            <v>OECD/EU</v>
          </cell>
        </row>
        <row r="50">
          <cell r="B50" t="str">
            <v>DJI</v>
          </cell>
          <cell r="C50" t="str">
            <v>Djibouti</v>
          </cell>
          <cell r="D50" t="str">
            <v>NA</v>
          </cell>
        </row>
        <row r="51">
          <cell r="B51" t="str">
            <v>DMA</v>
          </cell>
          <cell r="C51" t="str">
            <v>Dominica</v>
          </cell>
          <cell r="D51" t="str">
            <v>NA</v>
          </cell>
        </row>
        <row r="52">
          <cell r="B52" t="str">
            <v>DOM</v>
          </cell>
          <cell r="C52" t="str">
            <v>Dominican Republic</v>
          </cell>
          <cell r="D52" t="str">
            <v>NA</v>
          </cell>
        </row>
        <row r="53">
          <cell r="B53" t="str">
            <v>ECU</v>
          </cell>
          <cell r="C53" t="str">
            <v>Ecuador</v>
          </cell>
          <cell r="D53" t="str">
            <v>NA</v>
          </cell>
        </row>
        <row r="54">
          <cell r="B54" t="str">
            <v>EGY</v>
          </cell>
          <cell r="C54" t="str">
            <v>Egypt, Arab Rep.</v>
          </cell>
          <cell r="D54" t="str">
            <v>NA</v>
          </cell>
        </row>
        <row r="55">
          <cell r="B55" t="str">
            <v>SLV</v>
          </cell>
          <cell r="C55" t="str">
            <v>El Salvador</v>
          </cell>
          <cell r="D55" t="str">
            <v>NA</v>
          </cell>
        </row>
        <row r="56">
          <cell r="B56" t="str">
            <v>GNQ</v>
          </cell>
          <cell r="C56" t="str">
            <v>Equatorial Guinea</v>
          </cell>
          <cell r="D56" t="str">
            <v>NA</v>
          </cell>
        </row>
        <row r="57">
          <cell r="B57" t="str">
            <v>ERI</v>
          </cell>
          <cell r="C57" t="str">
            <v>Eritrea</v>
          </cell>
          <cell r="D57" t="str">
            <v>NA</v>
          </cell>
        </row>
        <row r="58">
          <cell r="B58" t="str">
            <v>EST</v>
          </cell>
          <cell r="C58" t="str">
            <v>Estonia</v>
          </cell>
          <cell r="D58" t="str">
            <v>OECD/EU</v>
          </cell>
        </row>
        <row r="59">
          <cell r="B59" t="str">
            <v>ETH</v>
          </cell>
          <cell r="C59" t="str">
            <v>Ethiopia</v>
          </cell>
          <cell r="D59" t="str">
            <v>NA</v>
          </cell>
        </row>
        <row r="60">
          <cell r="B60" t="str">
            <v>FJI</v>
          </cell>
          <cell r="C60" t="str">
            <v>Fiji</v>
          </cell>
          <cell r="D60" t="str">
            <v>NA</v>
          </cell>
        </row>
        <row r="61">
          <cell r="B61" t="str">
            <v>FIN</v>
          </cell>
          <cell r="C61" t="str">
            <v>Finland</v>
          </cell>
          <cell r="D61" t="str">
            <v>OECD/EU</v>
          </cell>
        </row>
        <row r="62">
          <cell r="B62" t="str">
            <v>FRA</v>
          </cell>
          <cell r="C62" t="str">
            <v>France</v>
          </cell>
          <cell r="D62" t="str">
            <v>OECD/EU</v>
          </cell>
        </row>
        <row r="63">
          <cell r="B63" t="str">
            <v>GAB</v>
          </cell>
          <cell r="C63" t="str">
            <v>Gabon</v>
          </cell>
          <cell r="D63" t="str">
            <v>NA</v>
          </cell>
        </row>
        <row r="64">
          <cell r="B64" t="str">
            <v>GMB</v>
          </cell>
          <cell r="C64" t="str">
            <v>Gambia, The</v>
          </cell>
          <cell r="D64" t="str">
            <v>NA</v>
          </cell>
        </row>
        <row r="65">
          <cell r="B65" t="str">
            <v>GEO</v>
          </cell>
          <cell r="C65" t="str">
            <v>Georgia</v>
          </cell>
          <cell r="D65" t="str">
            <v>NA</v>
          </cell>
        </row>
        <row r="66">
          <cell r="B66" t="str">
            <v>DEU</v>
          </cell>
          <cell r="C66" t="str">
            <v>Germany</v>
          </cell>
          <cell r="D66" t="str">
            <v>OECD/EU</v>
          </cell>
        </row>
        <row r="67">
          <cell r="B67" t="str">
            <v>GHA</v>
          </cell>
          <cell r="C67" t="str">
            <v>Ghana</v>
          </cell>
          <cell r="D67" t="str">
            <v>NA</v>
          </cell>
        </row>
        <row r="68">
          <cell r="B68" t="str">
            <v>GRC</v>
          </cell>
          <cell r="C68" t="str">
            <v>Greece</v>
          </cell>
          <cell r="D68" t="str">
            <v>OECD/EU</v>
          </cell>
        </row>
        <row r="69">
          <cell r="B69" t="str">
            <v>GRD</v>
          </cell>
          <cell r="C69" t="str">
            <v>Grenada</v>
          </cell>
          <cell r="D69" t="str">
            <v>NA</v>
          </cell>
        </row>
        <row r="70">
          <cell r="B70" t="str">
            <v>GTM</v>
          </cell>
          <cell r="C70" t="str">
            <v>Guatemala</v>
          </cell>
          <cell r="D70" t="str">
            <v>NA</v>
          </cell>
        </row>
        <row r="71">
          <cell r="B71" t="str">
            <v>GIN</v>
          </cell>
          <cell r="C71" t="str">
            <v>Guinea</v>
          </cell>
          <cell r="D71" t="str">
            <v>NA</v>
          </cell>
        </row>
        <row r="72">
          <cell r="B72" t="str">
            <v>GNB</v>
          </cell>
          <cell r="C72" t="str">
            <v>Guinea-Bissau</v>
          </cell>
          <cell r="D72" t="str">
            <v>NA</v>
          </cell>
        </row>
        <row r="73">
          <cell r="B73" t="str">
            <v>GUY</v>
          </cell>
          <cell r="C73" t="str">
            <v>Guyana</v>
          </cell>
          <cell r="D73" t="str">
            <v>NA</v>
          </cell>
        </row>
        <row r="74">
          <cell r="B74" t="str">
            <v>HTI</v>
          </cell>
          <cell r="C74" t="str">
            <v>Haiti</v>
          </cell>
          <cell r="D74" t="str">
            <v>NA</v>
          </cell>
        </row>
        <row r="75">
          <cell r="B75" t="str">
            <v>HND</v>
          </cell>
          <cell r="C75" t="str">
            <v>Honduras</v>
          </cell>
          <cell r="D75" t="str">
            <v>NA</v>
          </cell>
        </row>
        <row r="76">
          <cell r="B76" t="str">
            <v>HUN</v>
          </cell>
          <cell r="C76" t="str">
            <v>Hungary</v>
          </cell>
          <cell r="D76" t="str">
            <v>OECD/EU</v>
          </cell>
        </row>
        <row r="77">
          <cell r="B77" t="str">
            <v>ISL</v>
          </cell>
          <cell r="C77" t="str">
            <v>Iceland</v>
          </cell>
          <cell r="D77" t="str">
            <v>OECD/EU</v>
          </cell>
        </row>
        <row r="78">
          <cell r="B78" t="str">
            <v>IND</v>
          </cell>
          <cell r="C78" t="str">
            <v>India</v>
          </cell>
          <cell r="D78" t="str">
            <v>NA</v>
          </cell>
        </row>
        <row r="79">
          <cell r="B79" t="str">
            <v>IDN</v>
          </cell>
          <cell r="C79" t="str">
            <v>Indonesia</v>
          </cell>
          <cell r="D79" t="str">
            <v>NA</v>
          </cell>
        </row>
        <row r="80">
          <cell r="B80" t="str">
            <v>IRN</v>
          </cell>
          <cell r="C80" t="str">
            <v>Iran, Islamic Rep.</v>
          </cell>
          <cell r="D80" t="str">
            <v>NA</v>
          </cell>
        </row>
        <row r="81">
          <cell r="B81" t="str">
            <v>IRQ</v>
          </cell>
          <cell r="C81" t="str">
            <v>Iraq</v>
          </cell>
          <cell r="D81" t="str">
            <v>NA</v>
          </cell>
        </row>
        <row r="82">
          <cell r="B82" t="str">
            <v>IRL</v>
          </cell>
          <cell r="C82" t="str">
            <v>Ireland</v>
          </cell>
          <cell r="D82" t="str">
            <v>OECD/EU</v>
          </cell>
        </row>
        <row r="83">
          <cell r="B83" t="str">
            <v>ISR</v>
          </cell>
          <cell r="C83" t="str">
            <v>Israel</v>
          </cell>
          <cell r="D83" t="str">
            <v>OECD/EU</v>
          </cell>
        </row>
        <row r="84">
          <cell r="B84" t="str">
            <v>ITA</v>
          </cell>
          <cell r="C84" t="str">
            <v>Italy</v>
          </cell>
          <cell r="D84" t="str">
            <v>OECD/EU</v>
          </cell>
        </row>
        <row r="85">
          <cell r="B85" t="str">
            <v>JAM</v>
          </cell>
          <cell r="C85" t="str">
            <v>Jamaica</v>
          </cell>
          <cell r="D85" t="str">
            <v>NA</v>
          </cell>
        </row>
        <row r="86">
          <cell r="B86" t="str">
            <v>JPN</v>
          </cell>
          <cell r="C86" t="str">
            <v>Japan</v>
          </cell>
          <cell r="D86" t="str">
            <v>OECD/EU</v>
          </cell>
        </row>
        <row r="87">
          <cell r="B87" t="str">
            <v>JOR</v>
          </cell>
          <cell r="C87" t="str">
            <v>Jordan</v>
          </cell>
          <cell r="D87" t="str">
            <v>NA</v>
          </cell>
        </row>
        <row r="88">
          <cell r="B88" t="str">
            <v>KAZ</v>
          </cell>
          <cell r="C88" t="str">
            <v>Kazakhstan</v>
          </cell>
          <cell r="D88" t="str">
            <v>NA</v>
          </cell>
        </row>
        <row r="89">
          <cell r="B89" t="str">
            <v>KEN</v>
          </cell>
          <cell r="C89" t="str">
            <v>Kenya</v>
          </cell>
          <cell r="D89" t="str">
            <v>NA</v>
          </cell>
        </row>
        <row r="90">
          <cell r="B90" t="str">
            <v>KIR</v>
          </cell>
          <cell r="C90" t="str">
            <v>Kiribati</v>
          </cell>
          <cell r="D90" t="str">
            <v>NA</v>
          </cell>
        </row>
        <row r="91">
          <cell r="B91" t="str">
            <v>KOR</v>
          </cell>
          <cell r="C91" t="str">
            <v>Korea, Rep.</v>
          </cell>
          <cell r="D91" t="str">
            <v>OECD/EU</v>
          </cell>
        </row>
        <row r="92">
          <cell r="B92" t="str">
            <v>XKX</v>
          </cell>
          <cell r="C92" t="str">
            <v>Kosovo</v>
          </cell>
          <cell r="D92" t="str">
            <v>NA</v>
          </cell>
        </row>
        <row r="93">
          <cell r="B93" t="str">
            <v>KWT</v>
          </cell>
          <cell r="C93" t="str">
            <v>Kuwait</v>
          </cell>
          <cell r="D93" t="str">
            <v>NA</v>
          </cell>
        </row>
        <row r="94">
          <cell r="B94" t="str">
            <v>KGZ</v>
          </cell>
          <cell r="C94" t="str">
            <v>Kyrgyz Republic</v>
          </cell>
          <cell r="D94" t="str">
            <v>NA</v>
          </cell>
        </row>
        <row r="95">
          <cell r="B95" t="str">
            <v>LAO</v>
          </cell>
          <cell r="C95" t="str">
            <v>Lao PDR</v>
          </cell>
          <cell r="D95" t="str">
            <v>NA</v>
          </cell>
        </row>
        <row r="96">
          <cell r="B96" t="str">
            <v>LVA</v>
          </cell>
          <cell r="C96" t="str">
            <v>Latvia</v>
          </cell>
          <cell r="D96" t="str">
            <v>OECD/EU</v>
          </cell>
        </row>
        <row r="97">
          <cell r="B97" t="str">
            <v>LBN</v>
          </cell>
          <cell r="C97" t="str">
            <v>Lebanon</v>
          </cell>
          <cell r="D97" t="str">
            <v>NA</v>
          </cell>
        </row>
        <row r="98">
          <cell r="B98" t="str">
            <v>LSO</v>
          </cell>
          <cell r="C98" t="str">
            <v>Lesotho</v>
          </cell>
          <cell r="D98" t="str">
            <v>NA</v>
          </cell>
        </row>
        <row r="99">
          <cell r="B99" t="str">
            <v>LBR</v>
          </cell>
          <cell r="C99" t="str">
            <v>Liberia</v>
          </cell>
          <cell r="D99" t="str">
            <v>NA</v>
          </cell>
        </row>
        <row r="100">
          <cell r="B100" t="str">
            <v>LBY</v>
          </cell>
          <cell r="C100" t="str">
            <v>Libya</v>
          </cell>
          <cell r="D100" t="str">
            <v>NA</v>
          </cell>
        </row>
        <row r="101">
          <cell r="B101" t="str">
            <v>LTU</v>
          </cell>
          <cell r="C101" t="str">
            <v>Lithuania</v>
          </cell>
          <cell r="D101" t="str">
            <v>OECD/EU</v>
          </cell>
        </row>
        <row r="102">
          <cell r="B102" t="str">
            <v>LUX</v>
          </cell>
          <cell r="C102" t="str">
            <v>Luxembourg</v>
          </cell>
          <cell r="D102" t="str">
            <v>OECD/EU</v>
          </cell>
        </row>
        <row r="103">
          <cell r="B103" t="str">
            <v>MKD</v>
          </cell>
          <cell r="C103" t="str">
            <v>Macedonia, FYR</v>
          </cell>
          <cell r="D103" t="str">
            <v>NA</v>
          </cell>
        </row>
        <row r="104">
          <cell r="B104" t="str">
            <v>MDG</v>
          </cell>
          <cell r="C104" t="str">
            <v>Madagascar</v>
          </cell>
          <cell r="D104" t="str">
            <v>NA</v>
          </cell>
        </row>
        <row r="105">
          <cell r="B105" t="str">
            <v>MWI</v>
          </cell>
          <cell r="C105" t="str">
            <v>Malawi</v>
          </cell>
          <cell r="D105" t="str">
            <v>NA</v>
          </cell>
        </row>
        <row r="106">
          <cell r="B106" t="str">
            <v>MYS</v>
          </cell>
          <cell r="C106" t="str">
            <v>Malaysia</v>
          </cell>
          <cell r="D106" t="str">
            <v>NA</v>
          </cell>
        </row>
        <row r="107">
          <cell r="B107" t="str">
            <v>MDV</v>
          </cell>
          <cell r="C107" t="str">
            <v>Maldives</v>
          </cell>
          <cell r="D107" t="str">
            <v>NA</v>
          </cell>
        </row>
        <row r="108">
          <cell r="B108" t="str">
            <v>MLI</v>
          </cell>
          <cell r="C108" t="str">
            <v>Mali</v>
          </cell>
          <cell r="D108" t="str">
            <v>NA</v>
          </cell>
        </row>
        <row r="109">
          <cell r="B109" t="str">
            <v>MLT</v>
          </cell>
          <cell r="C109" t="str">
            <v>Malta</v>
          </cell>
          <cell r="D109" t="str">
            <v>OECD/EU</v>
          </cell>
        </row>
        <row r="110">
          <cell r="B110" t="str">
            <v>MHL</v>
          </cell>
          <cell r="C110" t="str">
            <v>Marshall Islands</v>
          </cell>
          <cell r="D110" t="str">
            <v>NA</v>
          </cell>
        </row>
        <row r="111">
          <cell r="B111" t="str">
            <v>MRT</v>
          </cell>
          <cell r="C111" t="str">
            <v>Mauritania</v>
          </cell>
          <cell r="D111" t="str">
            <v>NA</v>
          </cell>
        </row>
        <row r="112">
          <cell r="B112" t="str">
            <v>MUS</v>
          </cell>
          <cell r="C112" t="str">
            <v>Mauritius</v>
          </cell>
          <cell r="D112" t="str">
            <v>NA</v>
          </cell>
        </row>
        <row r="113">
          <cell r="B113" t="str">
            <v>MEX</v>
          </cell>
          <cell r="C113" t="str">
            <v>Mexico</v>
          </cell>
          <cell r="D113" t="str">
            <v>OECD/EU</v>
          </cell>
        </row>
        <row r="114">
          <cell r="B114" t="str">
            <v>FSM</v>
          </cell>
          <cell r="C114" t="str">
            <v>Micronesia, Fed. Sts.</v>
          </cell>
          <cell r="D114" t="str">
            <v>NA</v>
          </cell>
        </row>
        <row r="115">
          <cell r="B115" t="str">
            <v>MDA</v>
          </cell>
          <cell r="C115" t="str">
            <v>Moldova</v>
          </cell>
          <cell r="D115" t="str">
            <v>NA</v>
          </cell>
        </row>
        <row r="116">
          <cell r="B116" t="str">
            <v>MNG</v>
          </cell>
          <cell r="C116" t="str">
            <v>Mongolia</v>
          </cell>
          <cell r="D116" t="str">
            <v>NA</v>
          </cell>
        </row>
        <row r="117">
          <cell r="B117" t="str">
            <v>MNE</v>
          </cell>
          <cell r="C117" t="str">
            <v>Montenegro</v>
          </cell>
          <cell r="D117" t="str">
            <v>NA</v>
          </cell>
        </row>
        <row r="118">
          <cell r="B118" t="str">
            <v>MAR</v>
          </cell>
          <cell r="C118" t="str">
            <v>Morocco</v>
          </cell>
          <cell r="D118" t="str">
            <v>NA</v>
          </cell>
        </row>
        <row r="119">
          <cell r="B119" t="str">
            <v>MOZ</v>
          </cell>
          <cell r="C119" t="str">
            <v>Mozambique</v>
          </cell>
          <cell r="D119" t="str">
            <v>NA</v>
          </cell>
        </row>
        <row r="120">
          <cell r="B120" t="str">
            <v>MMR</v>
          </cell>
          <cell r="C120" t="str">
            <v>Myanmar</v>
          </cell>
          <cell r="D120" t="str">
            <v>NA</v>
          </cell>
        </row>
        <row r="121">
          <cell r="B121" t="str">
            <v>NAM</v>
          </cell>
          <cell r="C121" t="str">
            <v>Namibia</v>
          </cell>
          <cell r="D121" t="str">
            <v>NA</v>
          </cell>
        </row>
        <row r="122">
          <cell r="B122" t="str">
            <v>NRU</v>
          </cell>
          <cell r="C122" t="str">
            <v>Nauru</v>
          </cell>
          <cell r="D122" t="str">
            <v>NA</v>
          </cell>
        </row>
        <row r="123">
          <cell r="B123" t="str">
            <v>NPL</v>
          </cell>
          <cell r="C123" t="str">
            <v>Nepal</v>
          </cell>
          <cell r="D123" t="str">
            <v>NA</v>
          </cell>
        </row>
        <row r="124">
          <cell r="B124" t="str">
            <v>NLD</v>
          </cell>
          <cell r="C124" t="str">
            <v>Netherlands</v>
          </cell>
          <cell r="D124" t="str">
            <v>OECD/EU</v>
          </cell>
        </row>
        <row r="125">
          <cell r="B125" t="str">
            <v>NZL</v>
          </cell>
          <cell r="C125" t="str">
            <v>New Zealand</v>
          </cell>
          <cell r="D125" t="str">
            <v>OECD/EU</v>
          </cell>
        </row>
        <row r="126">
          <cell r="B126" t="str">
            <v>NIC</v>
          </cell>
          <cell r="C126" t="str">
            <v>Nicaragua</v>
          </cell>
          <cell r="D126" t="str">
            <v>NA</v>
          </cell>
        </row>
        <row r="127">
          <cell r="B127" t="str">
            <v>NER</v>
          </cell>
          <cell r="C127" t="str">
            <v>Niger</v>
          </cell>
          <cell r="D127" t="str">
            <v>NA</v>
          </cell>
        </row>
        <row r="128">
          <cell r="B128" t="str">
            <v>NGA</v>
          </cell>
          <cell r="C128" t="str">
            <v>Nigeria</v>
          </cell>
          <cell r="D128" t="str">
            <v>NA</v>
          </cell>
        </row>
        <row r="129">
          <cell r="B129" t="str">
            <v>NOR</v>
          </cell>
          <cell r="C129" t="str">
            <v>Norway</v>
          </cell>
          <cell r="D129" t="str">
            <v>OECD/EU</v>
          </cell>
        </row>
        <row r="130">
          <cell r="B130" t="str">
            <v>OMN</v>
          </cell>
          <cell r="C130" t="str">
            <v>Oman</v>
          </cell>
          <cell r="D130" t="str">
            <v>NA</v>
          </cell>
        </row>
        <row r="131">
          <cell r="B131" t="str">
            <v>PAK</v>
          </cell>
          <cell r="C131" t="str">
            <v>Pakistan</v>
          </cell>
          <cell r="D131" t="str">
            <v>NA</v>
          </cell>
        </row>
        <row r="132">
          <cell r="B132" t="str">
            <v>PLW</v>
          </cell>
          <cell r="C132" t="str">
            <v>Palau</v>
          </cell>
          <cell r="D132" t="str">
            <v>NA</v>
          </cell>
        </row>
        <row r="133">
          <cell r="B133" t="str">
            <v>PAN</v>
          </cell>
          <cell r="C133" t="str">
            <v>Panama</v>
          </cell>
          <cell r="D133" t="str">
            <v>NA</v>
          </cell>
        </row>
        <row r="134">
          <cell r="B134" t="str">
            <v>PNG</v>
          </cell>
          <cell r="C134" t="str">
            <v>Papua New Guinea</v>
          </cell>
          <cell r="D134" t="str">
            <v>NA</v>
          </cell>
        </row>
        <row r="135">
          <cell r="B135" t="str">
            <v>PRY</v>
          </cell>
          <cell r="C135" t="str">
            <v>Paraguay</v>
          </cell>
          <cell r="D135" t="str">
            <v>NA</v>
          </cell>
        </row>
        <row r="136">
          <cell r="B136" t="str">
            <v>PER</v>
          </cell>
          <cell r="C136" t="str">
            <v>Peru</v>
          </cell>
          <cell r="D136" t="str">
            <v>NA</v>
          </cell>
        </row>
        <row r="137">
          <cell r="B137" t="str">
            <v>PHL</v>
          </cell>
          <cell r="C137" t="str">
            <v>Philippines</v>
          </cell>
          <cell r="D137" t="str">
            <v>NA</v>
          </cell>
        </row>
        <row r="138">
          <cell r="B138" t="str">
            <v>POL</v>
          </cell>
          <cell r="C138" t="str">
            <v>Poland</v>
          </cell>
          <cell r="D138" t="str">
            <v>OECD/EU</v>
          </cell>
        </row>
        <row r="139">
          <cell r="B139" t="str">
            <v>PRT</v>
          </cell>
          <cell r="C139" t="str">
            <v>Portugal</v>
          </cell>
          <cell r="D139" t="str">
            <v>OECD/EU</v>
          </cell>
        </row>
        <row r="140">
          <cell r="B140" t="str">
            <v>QAT</v>
          </cell>
          <cell r="C140" t="str">
            <v>Qatar</v>
          </cell>
          <cell r="D140" t="str">
            <v>NA</v>
          </cell>
        </row>
        <row r="141">
          <cell r="B141" t="str">
            <v>ROU</v>
          </cell>
          <cell r="C141" t="str">
            <v>Romania</v>
          </cell>
          <cell r="D141" t="str">
            <v>OECD/EU</v>
          </cell>
        </row>
        <row r="142">
          <cell r="B142" t="str">
            <v>RUS</v>
          </cell>
          <cell r="C142" t="str">
            <v>Russian Federation</v>
          </cell>
          <cell r="D142" t="str">
            <v>NA</v>
          </cell>
        </row>
        <row r="143">
          <cell r="B143" t="str">
            <v>RWA</v>
          </cell>
          <cell r="C143" t="str">
            <v>Rwanda</v>
          </cell>
          <cell r="D143" t="str">
            <v>NA</v>
          </cell>
        </row>
        <row r="144">
          <cell r="B144" t="str">
            <v>WSM</v>
          </cell>
          <cell r="C144" t="str">
            <v>Samoa</v>
          </cell>
          <cell r="D144" t="str">
            <v>NA</v>
          </cell>
        </row>
        <row r="145">
          <cell r="B145" t="str">
            <v>SMR</v>
          </cell>
          <cell r="C145" t="str">
            <v>San Marino</v>
          </cell>
          <cell r="D145" t="str">
            <v>NA</v>
          </cell>
        </row>
        <row r="146">
          <cell r="B146" t="str">
            <v>STP</v>
          </cell>
          <cell r="C146" t="str">
            <v>São Tomé and Principe</v>
          </cell>
          <cell r="D146" t="str">
            <v>NA</v>
          </cell>
        </row>
        <row r="147">
          <cell r="B147" t="str">
            <v>SAU</v>
          </cell>
          <cell r="C147" t="str">
            <v>Saudi Arabia</v>
          </cell>
          <cell r="D147" t="str">
            <v>NA</v>
          </cell>
        </row>
        <row r="148">
          <cell r="B148" t="str">
            <v>SEN</v>
          </cell>
          <cell r="C148" t="str">
            <v>Senegal</v>
          </cell>
          <cell r="D148" t="str">
            <v>NA</v>
          </cell>
        </row>
        <row r="149">
          <cell r="B149" t="str">
            <v>SRB</v>
          </cell>
          <cell r="C149" t="str">
            <v>Serbia</v>
          </cell>
          <cell r="D149" t="str">
            <v>NA</v>
          </cell>
        </row>
        <row r="150">
          <cell r="B150" t="str">
            <v>SYC</v>
          </cell>
          <cell r="C150" t="str">
            <v>Seychelles</v>
          </cell>
          <cell r="D150" t="str">
            <v>NA</v>
          </cell>
        </row>
        <row r="151">
          <cell r="B151" t="str">
            <v>SLE</v>
          </cell>
          <cell r="C151" t="str">
            <v>Sierra Leone</v>
          </cell>
          <cell r="D151" t="str">
            <v>NA</v>
          </cell>
        </row>
        <row r="152">
          <cell r="B152" t="str">
            <v>SGP</v>
          </cell>
          <cell r="C152" t="str">
            <v>Singapore</v>
          </cell>
          <cell r="D152" t="str">
            <v>NA</v>
          </cell>
        </row>
        <row r="153">
          <cell r="B153" t="str">
            <v>SVK</v>
          </cell>
          <cell r="C153" t="str">
            <v>Slovak Republic</v>
          </cell>
          <cell r="D153" t="str">
            <v>OECD/EU</v>
          </cell>
        </row>
        <row r="154">
          <cell r="B154" t="str">
            <v>SVN</v>
          </cell>
          <cell r="C154" t="str">
            <v>Slovenia</v>
          </cell>
          <cell r="D154" t="str">
            <v>OECD/EU</v>
          </cell>
        </row>
        <row r="155">
          <cell r="B155" t="str">
            <v>SLB</v>
          </cell>
          <cell r="C155" t="str">
            <v>Solomon Islands</v>
          </cell>
          <cell r="D155" t="str">
            <v>NA</v>
          </cell>
        </row>
        <row r="156">
          <cell r="B156" t="str">
            <v>SOM</v>
          </cell>
          <cell r="C156" t="str">
            <v>Somalia</v>
          </cell>
          <cell r="D156" t="str">
            <v>NA</v>
          </cell>
        </row>
        <row r="157">
          <cell r="B157" t="str">
            <v>ZAF</v>
          </cell>
          <cell r="C157" t="str">
            <v>South Africa</v>
          </cell>
          <cell r="D157" t="str">
            <v>NA</v>
          </cell>
        </row>
        <row r="158">
          <cell r="B158" t="str">
            <v>SSD</v>
          </cell>
          <cell r="C158" t="str">
            <v>South Sudan</v>
          </cell>
          <cell r="D158" t="str">
            <v>NA</v>
          </cell>
        </row>
        <row r="159">
          <cell r="B159" t="str">
            <v>ESP</v>
          </cell>
          <cell r="C159" t="str">
            <v>Spain</v>
          </cell>
          <cell r="D159" t="str">
            <v>OECD/EU</v>
          </cell>
        </row>
        <row r="160">
          <cell r="B160" t="str">
            <v>LKA</v>
          </cell>
          <cell r="C160" t="str">
            <v>Sri Lanka</v>
          </cell>
          <cell r="D160" t="str">
            <v>NA</v>
          </cell>
        </row>
        <row r="161">
          <cell r="B161" t="str">
            <v>KNA</v>
          </cell>
          <cell r="C161" t="str">
            <v>St. Kitts and Nevis</v>
          </cell>
          <cell r="D161" t="str">
            <v>NA</v>
          </cell>
        </row>
        <row r="162">
          <cell r="B162" t="str">
            <v>LCA</v>
          </cell>
          <cell r="C162" t="str">
            <v>St. Lucia</v>
          </cell>
          <cell r="D162" t="str">
            <v>NA</v>
          </cell>
        </row>
        <row r="163">
          <cell r="B163" t="str">
            <v>VCT</v>
          </cell>
          <cell r="C163" t="str">
            <v>St. Vincent and the Grenadines</v>
          </cell>
          <cell r="D163" t="str">
            <v>NA</v>
          </cell>
        </row>
        <row r="164">
          <cell r="B164" t="str">
            <v>SDN</v>
          </cell>
          <cell r="C164" t="str">
            <v>Sudan</v>
          </cell>
          <cell r="D164" t="str">
            <v>NA</v>
          </cell>
        </row>
        <row r="165">
          <cell r="B165" t="str">
            <v>SUR</v>
          </cell>
          <cell r="C165" t="str">
            <v>Suriname</v>
          </cell>
          <cell r="D165" t="str">
            <v>NA</v>
          </cell>
        </row>
        <row r="166">
          <cell r="B166" t="str">
            <v>SWZ</v>
          </cell>
          <cell r="C166" t="str">
            <v>Eswatini</v>
          </cell>
          <cell r="D166" t="str">
            <v>NA</v>
          </cell>
        </row>
        <row r="167">
          <cell r="B167" t="str">
            <v>SWE</v>
          </cell>
          <cell r="C167" t="str">
            <v>Sweden</v>
          </cell>
          <cell r="D167" t="str">
            <v>OECD/EU</v>
          </cell>
        </row>
        <row r="168">
          <cell r="B168" t="str">
            <v>CHE</v>
          </cell>
          <cell r="C168" t="str">
            <v>Switzerland</v>
          </cell>
          <cell r="D168" t="str">
            <v>OECD/EU</v>
          </cell>
        </row>
        <row r="169">
          <cell r="B169" t="str">
            <v>SYR</v>
          </cell>
          <cell r="C169" t="str">
            <v>Syrian Arab Republic</v>
          </cell>
          <cell r="D169" t="str">
            <v>NA</v>
          </cell>
        </row>
        <row r="170">
          <cell r="B170" t="str">
            <v>TJK</v>
          </cell>
          <cell r="C170" t="str">
            <v>Tajikistan</v>
          </cell>
          <cell r="D170" t="str">
            <v>NA</v>
          </cell>
        </row>
        <row r="171">
          <cell r="B171" t="str">
            <v>TZA</v>
          </cell>
          <cell r="C171" t="str">
            <v>Tanzania</v>
          </cell>
          <cell r="D171" t="str">
            <v>NA</v>
          </cell>
        </row>
        <row r="172">
          <cell r="B172" t="str">
            <v>THA</v>
          </cell>
          <cell r="C172" t="str">
            <v>Thailand</v>
          </cell>
          <cell r="D172" t="str">
            <v>NA</v>
          </cell>
        </row>
        <row r="173">
          <cell r="B173" t="str">
            <v>TLS</v>
          </cell>
          <cell r="C173" t="str">
            <v>Timor-Leste</v>
          </cell>
          <cell r="D173" t="str">
            <v>NA</v>
          </cell>
        </row>
        <row r="174">
          <cell r="B174" t="str">
            <v>TGO</v>
          </cell>
          <cell r="C174" t="str">
            <v>Togo</v>
          </cell>
          <cell r="D174" t="str">
            <v>NA</v>
          </cell>
        </row>
        <row r="175">
          <cell r="B175" t="str">
            <v>TON</v>
          </cell>
          <cell r="C175" t="str">
            <v>Tonga</v>
          </cell>
          <cell r="D175" t="str">
            <v>NA</v>
          </cell>
        </row>
        <row r="176">
          <cell r="B176" t="str">
            <v>TTO</v>
          </cell>
          <cell r="C176" t="str">
            <v>Trinidad and Tobago</v>
          </cell>
          <cell r="D176" t="str">
            <v>NA</v>
          </cell>
        </row>
        <row r="177">
          <cell r="B177" t="str">
            <v>TUN</v>
          </cell>
          <cell r="C177" t="str">
            <v>Tunisia</v>
          </cell>
          <cell r="D177" t="str">
            <v>NA</v>
          </cell>
        </row>
        <row r="178">
          <cell r="B178" t="str">
            <v>TUR</v>
          </cell>
          <cell r="C178" t="str">
            <v>Turkey</v>
          </cell>
          <cell r="D178" t="str">
            <v>OECD/EU</v>
          </cell>
        </row>
        <row r="179">
          <cell r="B179" t="str">
            <v>TKM</v>
          </cell>
          <cell r="C179" t="str">
            <v>Turkmenistan</v>
          </cell>
          <cell r="D179" t="str">
            <v>NA</v>
          </cell>
        </row>
        <row r="180">
          <cell r="B180" t="str">
            <v>TUV</v>
          </cell>
          <cell r="C180" t="str">
            <v>Tuvalu</v>
          </cell>
          <cell r="D180" t="str">
            <v>NA</v>
          </cell>
        </row>
        <row r="181">
          <cell r="B181" t="str">
            <v>UGA</v>
          </cell>
          <cell r="C181" t="str">
            <v>Uganda</v>
          </cell>
          <cell r="D181" t="str">
            <v>NA</v>
          </cell>
        </row>
        <row r="182">
          <cell r="B182" t="str">
            <v>UKR</v>
          </cell>
          <cell r="C182" t="str">
            <v>Ukraine</v>
          </cell>
          <cell r="D182" t="str">
            <v>NA</v>
          </cell>
        </row>
        <row r="183">
          <cell r="B183" t="str">
            <v>ARE</v>
          </cell>
          <cell r="C183" t="str">
            <v>United Arab Emirates</v>
          </cell>
          <cell r="D183" t="str">
            <v>NA</v>
          </cell>
        </row>
        <row r="184">
          <cell r="B184" t="str">
            <v>GBR</v>
          </cell>
          <cell r="C184" t="str">
            <v>United Kingdom</v>
          </cell>
          <cell r="D184" t="str">
            <v>OECD/EU</v>
          </cell>
        </row>
        <row r="185">
          <cell r="B185" t="str">
            <v>USA</v>
          </cell>
          <cell r="C185" t="str">
            <v>United States</v>
          </cell>
          <cell r="D185" t="str">
            <v>OECD/EU</v>
          </cell>
        </row>
        <row r="186">
          <cell r="B186" t="str">
            <v>URY</v>
          </cell>
          <cell r="C186" t="str">
            <v>Uruguay</v>
          </cell>
          <cell r="D186" t="str">
            <v>NA</v>
          </cell>
        </row>
        <row r="187">
          <cell r="B187" t="str">
            <v>UZB</v>
          </cell>
          <cell r="C187" t="str">
            <v>Uzbekistan</v>
          </cell>
          <cell r="D187" t="str">
            <v>NA</v>
          </cell>
        </row>
        <row r="188">
          <cell r="B188" t="str">
            <v>VUT</v>
          </cell>
          <cell r="C188" t="str">
            <v>Vanuatu</v>
          </cell>
          <cell r="D188" t="str">
            <v>NA</v>
          </cell>
        </row>
        <row r="189">
          <cell r="B189" t="str">
            <v>VEN</v>
          </cell>
          <cell r="C189" t="str">
            <v>Venezuela, RB</v>
          </cell>
          <cell r="D189" t="str">
            <v>NA</v>
          </cell>
        </row>
        <row r="190">
          <cell r="B190" t="str">
            <v>VNM</v>
          </cell>
          <cell r="C190" t="str">
            <v>Vietnam</v>
          </cell>
          <cell r="D190" t="str">
            <v>NA</v>
          </cell>
        </row>
        <row r="191">
          <cell r="B191" t="str">
            <v>PSE</v>
          </cell>
          <cell r="C191" t="str">
            <v>West bank and Gaza</v>
          </cell>
          <cell r="D191" t="str">
            <v>NA</v>
          </cell>
        </row>
        <row r="192">
          <cell r="B192" t="str">
            <v>YEM</v>
          </cell>
          <cell r="C192" t="str">
            <v>Yemen, Rep.</v>
          </cell>
          <cell r="D192" t="str">
            <v>NA</v>
          </cell>
        </row>
        <row r="193">
          <cell r="B193" t="str">
            <v>ZMB</v>
          </cell>
          <cell r="C193" t="str">
            <v>Zambia</v>
          </cell>
          <cell r="D193" t="str">
            <v>NA</v>
          </cell>
        </row>
        <row r="194">
          <cell r="B194" t="str">
            <v>ZWE</v>
          </cell>
          <cell r="C194" t="str">
            <v>Zimbabwe</v>
          </cell>
          <cell r="D194" t="str">
            <v>NA</v>
          </cell>
        </row>
        <row r="195">
          <cell r="C195"/>
        </row>
        <row r="196">
          <cell r="C196" t="str">
            <v>New Zealand</v>
          </cell>
          <cell r="D196"/>
        </row>
        <row r="197">
          <cell r="C197"/>
          <cell r="D197"/>
        </row>
        <row r="198">
          <cell r="C198"/>
          <cell r="D198"/>
        </row>
        <row r="199">
          <cell r="C199" t="str">
            <v>China</v>
          </cell>
          <cell r="D199"/>
        </row>
      </sheetData>
      <sheetData sheetId="3">
        <row r="1">
          <cell r="B1">
            <v>1</v>
          </cell>
        </row>
      </sheetData>
      <sheetData sheetId="4">
        <row r="1">
          <cell r="C1">
            <v>2</v>
          </cell>
        </row>
      </sheetData>
      <sheetData sheetId="5"/>
      <sheetData sheetId="6"/>
      <sheetData sheetId="7">
        <row r="2">
          <cell r="AB2">
            <v>27</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Data"/>
      <sheetName val="SH.IMM.MEAS"/>
      <sheetName val="NY.GDP.DEFL.KD.ZG"/>
      <sheetName val="SH.DYN.MORT"/>
      <sheetName val="SP.POP.TOTL"/>
      <sheetName val="SI.POV.NAHC"/>
      <sheetName val="SE.PRM.CMPT.ZS"/>
      <sheetName val="IQ.SCI.OVRL"/>
      <sheetName val="AG.SRF.TOTL.K2"/>
      <sheetName val="BN.GSR.GNFS.CD"/>
      <sheetName val="NV.IND.MANF.ZS"/>
      <sheetName val="SH.H2O.BASW.ZS"/>
      <sheetName val="SN.ITK.DEFC.ZS"/>
      <sheetName val="SE.ADT.LITR.ZS"/>
      <sheetName val="SL.UEM.TOTL.NE.ZS"/>
      <sheetName val="NE.GDI.TOTL.ZS"/>
      <sheetName val="Country"/>
      <sheetName val="Series"/>
      <sheetName val="Country-Series"/>
      <sheetName val="Series-Time"/>
      <sheetName val="FootNote"/>
      <sheetName val="Series changes 2016"/>
      <sheetName val="Series changes 2015"/>
      <sheetName val="Series changes 2014"/>
      <sheetName val="Series changes 2013"/>
      <sheetName val="Series changes 2012"/>
      <sheetName val="Series changes 2011"/>
    </sheetNames>
    <sheetDataSet>
      <sheetData sheetId="0" refreshError="1"/>
      <sheetData sheetId="1" refreshError="1"/>
      <sheetData sheetId="2">
        <row r="270">
          <cell r="C270" t="str">
            <v>AFG</v>
          </cell>
        </row>
      </sheetData>
      <sheetData sheetId="3">
        <row r="270">
          <cell r="C270" t="str">
            <v>AFG</v>
          </cell>
        </row>
      </sheetData>
      <sheetData sheetId="4">
        <row r="270">
          <cell r="C270" t="str">
            <v>AFG</v>
          </cell>
        </row>
      </sheetData>
      <sheetData sheetId="5" refreshError="1"/>
      <sheetData sheetId="6"/>
      <sheetData sheetId="7">
        <row r="270">
          <cell r="C270" t="str">
            <v>AFG</v>
          </cell>
        </row>
      </sheetData>
      <sheetData sheetId="8" refreshError="1"/>
      <sheetData sheetId="9" refreshError="1"/>
      <sheetData sheetId="10">
        <row r="270">
          <cell r="C270" t="str">
            <v>AFG</v>
          </cell>
        </row>
      </sheetData>
      <sheetData sheetId="11">
        <row r="270">
          <cell r="C270" t="str">
            <v>AFG</v>
          </cell>
        </row>
      </sheetData>
      <sheetData sheetId="12" refreshError="1"/>
      <sheetData sheetId="13">
        <row r="270">
          <cell r="C270" t="str">
            <v>AFG</v>
          </cell>
        </row>
      </sheetData>
      <sheetData sheetId="14">
        <row r="270">
          <cell r="C270" t="str">
            <v>AFG</v>
          </cell>
        </row>
      </sheetData>
      <sheetData sheetId="15">
        <row r="270">
          <cell r="C270" t="str">
            <v>AFG</v>
          </cell>
        </row>
      </sheetData>
      <sheetData sheetId="16">
        <row r="270">
          <cell r="C270" t="str">
            <v>AFG</v>
          </cell>
        </row>
      </sheetData>
      <sheetData sheetId="17">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row>
        <row r="2">
          <cell r="A2" t="str">
            <v>Country Code</v>
          </cell>
          <cell r="B2" t="str">
            <v>Short Name</v>
          </cell>
          <cell r="C2" t="str">
            <v>Table Name</v>
          </cell>
          <cell r="D2" t="str">
            <v>Long Name</v>
          </cell>
          <cell r="E2" t="str">
            <v>2-alpha code</v>
          </cell>
          <cell r="F2" t="str">
            <v>Currency Unit</v>
          </cell>
          <cell r="G2" t="str">
            <v>Special Notes</v>
          </cell>
          <cell r="H2" t="str">
            <v>Region</v>
          </cell>
          <cell r="I2" t="str">
            <v>Income Group</v>
          </cell>
          <cell r="J2" t="str">
            <v>WB-2 code</v>
          </cell>
          <cell r="K2" t="str">
            <v>National accounts base year</v>
          </cell>
          <cell r="L2" t="str">
            <v>National accounts reference year</v>
          </cell>
          <cell r="M2" t="str">
            <v>SNA price valuation</v>
          </cell>
          <cell r="N2" t="str">
            <v>Lending category</v>
          </cell>
          <cell r="O2" t="str">
            <v>Other groups</v>
          </cell>
          <cell r="P2" t="str">
            <v>System of National Accounts</v>
          </cell>
        </row>
        <row r="3">
          <cell r="A3" t="str">
            <v>ABW</v>
          </cell>
          <cell r="B3" t="str">
            <v>Aruba</v>
          </cell>
          <cell r="C3" t="str">
            <v>Aruba</v>
          </cell>
          <cell r="D3" t="str">
            <v>Aruba</v>
          </cell>
          <cell r="E3" t="str">
            <v>AW</v>
          </cell>
          <cell r="F3" t="str">
            <v>Aruban florin</v>
          </cell>
          <cell r="G3" t="str">
            <v>SNA data for 2000-2011 are updated from official government statistics; 1994-1999 from UN databases. Base year has changed from 1995 to 2000.</v>
          </cell>
          <cell r="H3" t="str">
            <v>Latin America &amp; Caribbean</v>
          </cell>
          <cell r="I3" t="str">
            <v>High income</v>
          </cell>
          <cell r="J3" t="str">
            <v>AW</v>
          </cell>
          <cell r="K3">
            <v>2000</v>
          </cell>
          <cell r="M3" t="str">
            <v>Value added at basic prices (VAB)</v>
          </cell>
          <cell r="P3" t="str">
            <v>Country uses the 1993 System of National Accounts methodology.</v>
          </cell>
        </row>
        <row r="4">
          <cell r="A4" t="str">
            <v>ADO</v>
          </cell>
          <cell r="B4" t="str">
            <v>Andorra</v>
          </cell>
          <cell r="C4" t="str">
            <v>Andorra</v>
          </cell>
          <cell r="D4" t="str">
            <v>Principality of Andorra</v>
          </cell>
          <cell r="E4" t="str">
            <v>AD</v>
          </cell>
          <cell r="F4" t="str">
            <v>Euro</v>
          </cell>
          <cell r="G4" t="str">
            <v>The base year has changed to 2000. Price valuation is in basic prices.</v>
          </cell>
          <cell r="H4" t="str">
            <v>Europe &amp; Central Asia</v>
          </cell>
          <cell r="I4" t="str">
            <v>High income</v>
          </cell>
          <cell r="J4" t="str">
            <v>AD</v>
          </cell>
          <cell r="K4">
            <v>2000</v>
          </cell>
          <cell r="M4" t="str">
            <v>Value added at basic prices (VAB)</v>
          </cell>
          <cell r="P4" t="str">
            <v>Country uses the 1968 System of National Accounts methodology.</v>
          </cell>
        </row>
        <row r="5">
          <cell r="A5" t="str">
            <v>AFG</v>
          </cell>
          <cell r="B5" t="str">
            <v>Afghanistan</v>
          </cell>
          <cell r="C5" t="str">
            <v>Afghanistan</v>
          </cell>
          <cell r="D5" t="str">
            <v>Islamic State of Afghanistan</v>
          </cell>
          <cell r="E5" t="str">
            <v>AF</v>
          </cell>
          <cell r="F5" t="str">
            <v>Afghan afghani</v>
          </cell>
          <cell r="G5" t="str">
            <v>Fiscal year end: March 20; reporting period for national accounts data: FY (from 2013 are CY). National accounts data are sourced from the IMF and differ from the Central Statistics Organization numbers due to exclusion of the opium economy.</v>
          </cell>
          <cell r="H5" t="str">
            <v>South Asia</v>
          </cell>
          <cell r="I5" t="str">
            <v>Low income</v>
          </cell>
          <cell r="J5" t="str">
            <v>AF</v>
          </cell>
          <cell r="K5" t="str">
            <v>2002/03</v>
          </cell>
          <cell r="M5" t="str">
            <v>Value added at basic prices (VAB)</v>
          </cell>
          <cell r="N5" t="str">
            <v>IDA</v>
          </cell>
          <cell r="O5" t="str">
            <v>HIPC</v>
          </cell>
          <cell r="P5" t="str">
            <v>Country uses the 1993 System of National Accounts methodology.</v>
          </cell>
        </row>
        <row r="6">
          <cell r="A6" t="str">
            <v>AGO</v>
          </cell>
          <cell r="B6" t="str">
            <v>Angola</v>
          </cell>
          <cell r="C6" t="str">
            <v>Angola</v>
          </cell>
          <cell r="D6" t="str">
            <v>People's Republic of Angola</v>
          </cell>
          <cell r="E6" t="str">
            <v>AO</v>
          </cell>
          <cell r="F6" t="str">
            <v>Angolan kwanza</v>
          </cell>
          <cell r="G6" t="str">
            <v>April 2013 database update: Based on IMF data, national accounts data were revised for 2000 onward; the base year changed to 2002.</v>
          </cell>
          <cell r="H6" t="str">
            <v>Sub-Saharan Africa</v>
          </cell>
          <cell r="I6" t="str">
            <v>Upper middle income</v>
          </cell>
          <cell r="J6" t="str">
            <v>AO</v>
          </cell>
          <cell r="K6">
            <v>2002</v>
          </cell>
          <cell r="M6" t="str">
            <v>Value added at producer prices (VAP)</v>
          </cell>
          <cell r="N6" t="str">
            <v>IBRD</v>
          </cell>
          <cell r="P6" t="str">
            <v>Country uses the 1993 System of National Accounts methodology.</v>
          </cell>
        </row>
        <row r="7">
          <cell r="A7" t="str">
            <v>ALB</v>
          </cell>
          <cell r="B7" t="str">
            <v>Albania</v>
          </cell>
          <cell r="C7" t="str">
            <v>Albania</v>
          </cell>
          <cell r="D7" t="str">
            <v>Republic of Albania</v>
          </cell>
          <cell r="E7" t="str">
            <v>AL</v>
          </cell>
          <cell r="F7" t="str">
            <v>Albanian lek</v>
          </cell>
          <cell r="H7" t="str">
            <v>Europe &amp; Central Asia</v>
          </cell>
          <cell r="I7" t="str">
            <v>Upper middle income</v>
          </cell>
          <cell r="J7" t="str">
            <v>AL</v>
          </cell>
          <cell r="K7" t="str">
            <v>Original chained constant price data are rescaled.</v>
          </cell>
          <cell r="L7">
            <v>1996</v>
          </cell>
          <cell r="M7" t="str">
            <v>Value added at basic prices (VAB)</v>
          </cell>
          <cell r="N7" t="str">
            <v>IBRD</v>
          </cell>
          <cell r="P7" t="str">
            <v>Country uses the 1993 System of National Accounts methodology.</v>
          </cell>
        </row>
        <row r="8">
          <cell r="A8" t="str">
            <v>ARB</v>
          </cell>
          <cell r="B8" t="str">
            <v>Arab World</v>
          </cell>
          <cell r="C8" t="str">
            <v>Arab World</v>
          </cell>
          <cell r="D8" t="str">
            <v>Arab World</v>
          </cell>
          <cell r="E8" t="str">
            <v>1A</v>
          </cell>
          <cell r="G8" t="str">
            <v>Arab World aggregate. Arab World is composed of members of the League of Arab States.</v>
          </cell>
          <cell r="J8" t="str">
            <v>1A</v>
          </cell>
        </row>
        <row r="9">
          <cell r="A9" t="str">
            <v>ARE</v>
          </cell>
          <cell r="B9" t="str">
            <v>United Arab Emirates</v>
          </cell>
          <cell r="C9" t="str">
            <v>United Arab Emirates</v>
          </cell>
          <cell r="D9" t="str">
            <v>United Arab Emirates</v>
          </cell>
          <cell r="E9" t="str">
            <v>AE</v>
          </cell>
          <cell r="F9" t="str">
            <v>U.A.E. dirham</v>
          </cell>
          <cell r="G9" t="str">
            <v>April 2013 database update: Based on data from the National Bureau of Statistics, national accounts data were revised for 2001 onward; the base year changed to 2007.</v>
          </cell>
          <cell r="H9" t="str">
            <v>Middle East &amp; North Africa</v>
          </cell>
          <cell r="I9" t="str">
            <v>High income</v>
          </cell>
          <cell r="J9" t="str">
            <v>AE</v>
          </cell>
          <cell r="K9">
            <v>2007</v>
          </cell>
          <cell r="M9" t="str">
            <v>Value added at producer prices (VAP)</v>
          </cell>
          <cell r="P9" t="str">
            <v>Country uses the 1993 System of National Accounts methodology.</v>
          </cell>
        </row>
        <row r="10">
          <cell r="A10" t="str">
            <v>ARG</v>
          </cell>
          <cell r="B10" t="str">
            <v>Argentina</v>
          </cell>
          <cell r="C10" t="str">
            <v>Argentina</v>
          </cell>
          <cell r="D10" t="str">
            <v>Argentine Republic</v>
          </cell>
          <cell r="E10" t="str">
            <v>AR</v>
          </cell>
          <cell r="F10" t="str">
            <v>Argentine peso</v>
          </cell>
          <cell r="G10" t="str">
            <v>Argentina, which was temporarily unclassified in July 2016 pending release of revised national accounts statistics, is classified as upper middle income for FY17 as of September 29, 2016 based on the following:
1. The International Monetary Fund (IMF) has called on Argentina to adopt measures to address the quality of official GDP and consumer price index data, and issued an updated statement on Argentina’s progress on August 31, 2016: http://www.imf.org/en/News/Articles/2016/08/31/PR16389-Statement-by-the-IMF-Executive-Board-on-Argentina. 
2. The World Bank systematically assesses the appropriateness of official exchange rates as conversion factors. An alternative conversion factor is used when the official exchange rate is judged to diverge by an exceptionally large margin from the rate effectively applied to domestic transactions of foreign currencies and traded products. In the case of Argentina, the World Bank has found that during 2012-2015 there were two exchange rates (official and parallel) and parallel exchange rate (blue chip swap rate) was used in around 20% of the transactions. Based on this information an alternative conversion factor has been calculated using a weighted average method for this period.</v>
          </cell>
          <cell r="H10" t="str">
            <v>Latin America &amp; Caribbean</v>
          </cell>
          <cell r="I10" t="str">
            <v>Upper middle income</v>
          </cell>
          <cell r="J10" t="str">
            <v>AR</v>
          </cell>
          <cell r="K10">
            <v>2004</v>
          </cell>
          <cell r="M10" t="str">
            <v>Value added at basic prices (VAB)</v>
          </cell>
          <cell r="N10" t="str">
            <v>IBRD</v>
          </cell>
          <cell r="P10" t="str">
            <v>Country uses the 2008 System of National Accounts methodology.</v>
          </cell>
        </row>
        <row r="11">
          <cell r="A11" t="str">
            <v>ARM</v>
          </cell>
          <cell r="B11" t="str">
            <v>Armenia</v>
          </cell>
          <cell r="C11" t="str">
            <v>Armenia</v>
          </cell>
          <cell r="D11" t="str">
            <v>Republic of Armenia</v>
          </cell>
          <cell r="E11" t="str">
            <v>AM</v>
          </cell>
          <cell r="F11" t="str">
            <v>Armenian dram</v>
          </cell>
          <cell r="H11" t="str">
            <v>Europe &amp; Central Asia</v>
          </cell>
          <cell r="I11" t="str">
            <v>Lower middle income</v>
          </cell>
          <cell r="J11" t="str">
            <v>AM</v>
          </cell>
          <cell r="K11" t="str">
            <v>Original chained constant price data are rescaled.</v>
          </cell>
          <cell r="L11">
            <v>1996</v>
          </cell>
          <cell r="M11" t="str">
            <v>Value added at basic prices (VAB)</v>
          </cell>
          <cell r="N11" t="str">
            <v>IBRD</v>
          </cell>
          <cell r="P11" t="str">
            <v>Country uses the 1993 System of National Accounts methodology.</v>
          </cell>
        </row>
        <row r="12">
          <cell r="A12" t="str">
            <v>ASM</v>
          </cell>
          <cell r="B12" t="str">
            <v>American Samoa</v>
          </cell>
          <cell r="C12" t="str">
            <v>American Samoa</v>
          </cell>
          <cell r="D12" t="str">
            <v>American Samoa</v>
          </cell>
          <cell r="E12" t="str">
            <v>AS</v>
          </cell>
          <cell r="F12" t="str">
            <v>U.S. dollar</v>
          </cell>
          <cell r="H12" t="str">
            <v>East Asia &amp; Pacific</v>
          </cell>
          <cell r="I12" t="str">
            <v>Upper middle income</v>
          </cell>
          <cell r="J12" t="str">
            <v>AS</v>
          </cell>
          <cell r="P12" t="str">
            <v>Country uses the 1968 System of National Accounts methodology.</v>
          </cell>
        </row>
        <row r="13">
          <cell r="A13" t="str">
            <v>ATG</v>
          </cell>
          <cell r="B13" t="str">
            <v>Antigua and Barbuda</v>
          </cell>
          <cell r="C13" t="str">
            <v>Antigua and Barbuda</v>
          </cell>
          <cell r="D13" t="str">
            <v>Antigua and Barbuda</v>
          </cell>
          <cell r="E13" t="str">
            <v>AG</v>
          </cell>
          <cell r="F13" t="str">
            <v>East Caribbean dollar</v>
          </cell>
          <cell r="G13" t="str">
            <v>April 2012 database update: Based on official government statistics, national accounts data were revised for 2000 onward; the base year changed to 2006.</v>
          </cell>
          <cell r="H13" t="str">
            <v>Latin America &amp; Caribbean</v>
          </cell>
          <cell r="I13" t="str">
            <v>High income</v>
          </cell>
          <cell r="J13" t="str">
            <v>AG</v>
          </cell>
          <cell r="K13">
            <v>2006</v>
          </cell>
          <cell r="M13" t="str">
            <v>Value added at basic prices (VAB)</v>
          </cell>
          <cell r="N13" t="str">
            <v>IBRD</v>
          </cell>
          <cell r="P13" t="str">
            <v>Country uses the 1993 System of National Accounts methodology.</v>
          </cell>
        </row>
        <row r="14">
          <cell r="A14" t="str">
            <v>AUS</v>
          </cell>
          <cell r="B14" t="str">
            <v>Australia</v>
          </cell>
          <cell r="C14" t="str">
            <v>Australia</v>
          </cell>
          <cell r="D14" t="str">
            <v>Commonwealth of Australia</v>
          </cell>
          <cell r="E14" t="str">
            <v>AU</v>
          </cell>
          <cell r="F14" t="str">
            <v>Australian dollar</v>
          </cell>
          <cell r="G14" t="str">
            <v>Fiscal year end: June 30; reporting period for national accounts data: FY. Value added current series updated by the Australian Bureau of Statistics; data revised from 1990 onward; Australia reports using SNA 2008.</v>
          </cell>
          <cell r="H14" t="str">
            <v>East Asia &amp; Pacific</v>
          </cell>
          <cell r="I14" t="str">
            <v>High income</v>
          </cell>
          <cell r="J14" t="str">
            <v>AU</v>
          </cell>
          <cell r="K14" t="str">
            <v>Original chained constant price data are rescaled.</v>
          </cell>
          <cell r="L14" t="str">
            <v>2013/14</v>
          </cell>
          <cell r="M14" t="str">
            <v>Value added at basic prices (VAB)</v>
          </cell>
          <cell r="P14" t="str">
            <v>Country uses the 2008 System of National Accounts methodology.</v>
          </cell>
        </row>
        <row r="15">
          <cell r="A15" t="str">
            <v>AUT</v>
          </cell>
          <cell r="B15" t="str">
            <v>Austria</v>
          </cell>
          <cell r="C15" t="str">
            <v>Austria</v>
          </cell>
          <cell r="D15" t="str">
            <v>Republic of Austria</v>
          </cell>
          <cell r="E15" t="str">
            <v>AT</v>
          </cell>
          <cell r="F15" t="str">
            <v>Euro</v>
          </cell>
          <cell r="G15" t="str">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ell>
          <cell r="H15" t="str">
            <v>Europe &amp; Central Asia</v>
          </cell>
          <cell r="I15" t="str">
            <v>High income</v>
          </cell>
          <cell r="J15" t="str">
            <v>AT</v>
          </cell>
          <cell r="K15" t="str">
            <v>Original chained constant price data are rescaled.</v>
          </cell>
          <cell r="L15">
            <v>2010</v>
          </cell>
          <cell r="M15" t="str">
            <v>Value added at basic prices (VAB)</v>
          </cell>
          <cell r="O15" t="str">
            <v>Euro area</v>
          </cell>
          <cell r="P15" t="str">
            <v>Country uses the 2008 System of National Accounts methodology.</v>
          </cell>
        </row>
        <row r="16">
          <cell r="A16" t="str">
            <v>AZE</v>
          </cell>
          <cell r="B16" t="str">
            <v>Azerbaijan</v>
          </cell>
          <cell r="C16" t="str">
            <v>Azerbaijan</v>
          </cell>
          <cell r="D16" t="str">
            <v>Republic of Azerbaijan</v>
          </cell>
          <cell r="E16" t="str">
            <v>AZ</v>
          </cell>
          <cell r="F16" t="str">
            <v>New Azeri manat</v>
          </cell>
          <cell r="G16" t="str">
            <v>April 2012 database update: National accounts historical expenditure series in constant prices were revised in line with State Statistical Committee data that were not previously available.</v>
          </cell>
          <cell r="H16" t="str">
            <v>Europe &amp; Central Asia</v>
          </cell>
          <cell r="I16" t="str">
            <v>Upper middle income</v>
          </cell>
          <cell r="J16" t="str">
            <v>AZ</v>
          </cell>
          <cell r="K16">
            <v>2000</v>
          </cell>
          <cell r="M16" t="str">
            <v>Value added at basic prices (VAB)</v>
          </cell>
          <cell r="N16" t="str">
            <v>IBRD</v>
          </cell>
          <cell r="P16" t="str">
            <v>Country uses the 1993 System of National Accounts methodology.</v>
          </cell>
        </row>
        <row r="17">
          <cell r="A17" t="str">
            <v>BDI</v>
          </cell>
          <cell r="B17" t="str">
            <v>Burundi</v>
          </cell>
          <cell r="C17" t="str">
            <v>Burundi</v>
          </cell>
          <cell r="D17" t="str">
            <v>Republic of Burundi</v>
          </cell>
          <cell r="E17" t="str">
            <v>BI</v>
          </cell>
          <cell r="F17" t="str">
            <v>Burundi franc</v>
          </cell>
          <cell r="H17" t="str">
            <v>Sub-Saharan Africa</v>
          </cell>
          <cell r="I17" t="str">
            <v>Low income</v>
          </cell>
          <cell r="J17" t="str">
            <v>BI</v>
          </cell>
          <cell r="K17">
            <v>2005</v>
          </cell>
          <cell r="M17" t="str">
            <v>Value added at basic prices (VAB)</v>
          </cell>
          <cell r="N17" t="str">
            <v>IDA</v>
          </cell>
          <cell r="O17" t="str">
            <v>HIPC</v>
          </cell>
          <cell r="P17" t="str">
            <v>Country uses the 1993 System of National Accounts methodology.</v>
          </cell>
        </row>
        <row r="18">
          <cell r="A18" t="str">
            <v>BEL</v>
          </cell>
          <cell r="B18" t="str">
            <v>Belgium</v>
          </cell>
          <cell r="C18" t="str">
            <v>Belgium</v>
          </cell>
          <cell r="D18" t="str">
            <v>Kingdom of Belgium</v>
          </cell>
          <cell r="E18" t="str">
            <v>BE</v>
          </cell>
          <cell r="F18" t="str">
            <v>Euro</v>
          </cell>
          <cell r="G18" t="str">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ell>
          <cell r="H18" t="str">
            <v>Europe &amp; Central Asia</v>
          </cell>
          <cell r="I18" t="str">
            <v>High income</v>
          </cell>
          <cell r="J18" t="str">
            <v>BE</v>
          </cell>
          <cell r="K18" t="str">
            <v>Original chained constant price data are rescaled.</v>
          </cell>
          <cell r="L18">
            <v>2010</v>
          </cell>
          <cell r="M18" t="str">
            <v>Value added at basic prices (VAB)</v>
          </cell>
          <cell r="O18" t="str">
            <v>Euro area</v>
          </cell>
          <cell r="P18" t="str">
            <v>Country uses the 2008 System of National Accounts methodology.</v>
          </cell>
        </row>
        <row r="19">
          <cell r="A19" t="str">
            <v>BEN</v>
          </cell>
          <cell r="B19" t="str">
            <v>Benin</v>
          </cell>
          <cell r="C19" t="str">
            <v>Benin</v>
          </cell>
          <cell r="D19" t="str">
            <v>Republic of Benin</v>
          </cell>
          <cell r="E19" t="str">
            <v>BJ</v>
          </cell>
          <cell r="F19" t="str">
            <v>West African CFA franc</v>
          </cell>
          <cell r="G19" t="str">
            <v>Based on official government statistics, the new base year is 2007. Price valuation is in basic prices.</v>
          </cell>
          <cell r="H19" t="str">
            <v>Sub-Saharan Africa</v>
          </cell>
          <cell r="I19" t="str">
            <v>Low income</v>
          </cell>
          <cell r="J19" t="str">
            <v>BJ</v>
          </cell>
          <cell r="K19">
            <v>2007</v>
          </cell>
          <cell r="M19" t="str">
            <v>Value added at basic prices (VAB)</v>
          </cell>
          <cell r="N19" t="str">
            <v>IDA</v>
          </cell>
          <cell r="O19" t="str">
            <v>HIPC</v>
          </cell>
          <cell r="P19" t="str">
            <v>Country uses the 1968 System of National Accounts methodology.</v>
          </cell>
        </row>
        <row r="20">
          <cell r="A20" t="str">
            <v>BFA</v>
          </cell>
          <cell r="B20" t="str">
            <v>Burkina Faso</v>
          </cell>
          <cell r="C20" t="str">
            <v>Burkina Faso</v>
          </cell>
          <cell r="D20" t="str">
            <v>Burkina Faso</v>
          </cell>
          <cell r="E20" t="str">
            <v>BF</v>
          </cell>
          <cell r="F20" t="str">
            <v>West African CFA franc</v>
          </cell>
          <cell r="H20" t="str">
            <v>Sub-Saharan Africa</v>
          </cell>
          <cell r="I20" t="str">
            <v>Low income</v>
          </cell>
          <cell r="J20" t="str">
            <v>BF</v>
          </cell>
          <cell r="K20">
            <v>1999</v>
          </cell>
          <cell r="M20" t="str">
            <v>Value added at basic prices (VAB)</v>
          </cell>
          <cell r="N20" t="str">
            <v>IDA</v>
          </cell>
          <cell r="O20" t="str">
            <v>HIPC</v>
          </cell>
          <cell r="P20" t="str">
            <v>Country uses the 1993 System of National Accounts methodology.</v>
          </cell>
        </row>
        <row r="21">
          <cell r="A21" t="str">
            <v>BGD</v>
          </cell>
          <cell r="B21" t="str">
            <v>Bangladesh</v>
          </cell>
          <cell r="C21" t="str">
            <v>Bangladesh</v>
          </cell>
          <cell r="D21" t="str">
            <v>People's Republic of Bangladesh</v>
          </cell>
          <cell r="E21" t="str">
            <v>BD</v>
          </cell>
          <cell r="F21" t="str">
            <v>Bangladeshi taka</v>
          </cell>
          <cell r="G21" t="str">
            <v>Fiscal year end: June 30; reporting period for national accounts data: FY. The new base year is 2005/06.</v>
          </cell>
          <cell r="H21" t="str">
            <v>South Asia</v>
          </cell>
          <cell r="I21" t="str">
            <v>Lower middle income</v>
          </cell>
          <cell r="J21" t="str">
            <v>BD</v>
          </cell>
          <cell r="K21" t="str">
            <v>2005/06</v>
          </cell>
          <cell r="M21" t="str">
            <v>Value added at basic prices (VAB)</v>
          </cell>
          <cell r="N21" t="str">
            <v>IDA</v>
          </cell>
          <cell r="P21" t="str">
            <v>Country uses the 1993 System of National Accounts methodology.</v>
          </cell>
        </row>
        <row r="22">
          <cell r="A22" t="str">
            <v>BGR</v>
          </cell>
          <cell r="B22" t="str">
            <v>Bulgaria</v>
          </cell>
          <cell r="C22" t="str">
            <v>Bulgaria</v>
          </cell>
          <cell r="D22" t="str">
            <v>Republic of Bulgaria</v>
          </cell>
          <cell r="E22" t="str">
            <v>BG</v>
          </cell>
          <cell r="F22" t="str">
            <v>Bulgarian lev</v>
          </cell>
          <cell r="G22" t="str">
            <v>The new reference year for chain linked series is 2010. April 2011 database update: The National Statistical Office revised national accounts data from 1995 onward. GDP in current prices were about 4 percent higher than previous estimates.</v>
          </cell>
          <cell r="H22" t="str">
            <v>Europe &amp; Central Asia</v>
          </cell>
          <cell r="I22" t="str">
            <v>Upper middle income</v>
          </cell>
          <cell r="J22" t="str">
            <v>BG</v>
          </cell>
          <cell r="K22" t="str">
            <v>Original chained constant price data are rescaled.</v>
          </cell>
          <cell r="L22">
            <v>2010</v>
          </cell>
          <cell r="M22" t="str">
            <v>Value added at basic prices (VAB)</v>
          </cell>
          <cell r="N22" t="str">
            <v>IBRD</v>
          </cell>
          <cell r="P22" t="str">
            <v>Country uses the 1993 System of National Accounts methodology.</v>
          </cell>
        </row>
        <row r="23">
          <cell r="A23" t="str">
            <v>BHR</v>
          </cell>
          <cell r="B23" t="str">
            <v>Bahrain</v>
          </cell>
          <cell r="C23" t="str">
            <v>Bahrain</v>
          </cell>
          <cell r="D23" t="str">
            <v>Kingdom of Bahrain</v>
          </cell>
          <cell r="E23" t="str">
            <v>BH</v>
          </cell>
          <cell r="F23" t="str">
            <v>Bahraini dinar</v>
          </cell>
          <cell r="G23" t="str">
            <v>Based on official government statistics; the new base year is 2010.</v>
          </cell>
          <cell r="H23" t="str">
            <v>Middle East &amp; North Africa</v>
          </cell>
          <cell r="I23" t="str">
            <v>High income</v>
          </cell>
          <cell r="J23" t="str">
            <v>BH</v>
          </cell>
          <cell r="K23">
            <v>2010</v>
          </cell>
          <cell r="M23" t="str">
            <v>Value added at producer prices (VAP)</v>
          </cell>
          <cell r="P23" t="str">
            <v>Country uses the 2008 System of National Accounts methodology.</v>
          </cell>
        </row>
        <row r="24">
          <cell r="A24" t="str">
            <v>BHS</v>
          </cell>
          <cell r="B24" t="str">
            <v>The Bahamas</v>
          </cell>
          <cell r="C24" t="str">
            <v>Bahamas, The</v>
          </cell>
          <cell r="D24" t="str">
            <v>Commonwealth of The Bahamas</v>
          </cell>
          <cell r="E24" t="str">
            <v>BS</v>
          </cell>
          <cell r="F24" t="str">
            <v>Bahamian dollar</v>
          </cell>
          <cell r="H24" t="str">
            <v>Latin America &amp; Caribbean</v>
          </cell>
          <cell r="I24" t="str">
            <v>High income</v>
          </cell>
          <cell r="J24" t="str">
            <v>BS</v>
          </cell>
          <cell r="K24">
            <v>2006</v>
          </cell>
          <cell r="M24" t="str">
            <v>Value added at basic prices (VAB)</v>
          </cell>
          <cell r="P24" t="str">
            <v>Country uses the 1993 System of National Accounts methodology.</v>
          </cell>
        </row>
        <row r="25">
          <cell r="A25" t="str">
            <v>BIH</v>
          </cell>
          <cell r="B25" t="str">
            <v>Bosnia and Herzegovina</v>
          </cell>
          <cell r="C25" t="str">
            <v>Bosnia and Herzegovina</v>
          </cell>
          <cell r="D25" t="str">
            <v>Bosnia and Herzegovina</v>
          </cell>
          <cell r="E25" t="str">
            <v>BA</v>
          </cell>
          <cell r="F25" t="str">
            <v>Bosnia and Herzegovina convertible mark</v>
          </cell>
          <cell r="G25" t="str">
            <v>Based on official government statistics for chain linked series; the new reference year is 2010.</v>
          </cell>
          <cell r="H25" t="str">
            <v>Europe &amp; Central Asia</v>
          </cell>
          <cell r="I25" t="str">
            <v>Upper middle income</v>
          </cell>
          <cell r="J25" t="str">
            <v>BA</v>
          </cell>
          <cell r="K25" t="str">
            <v>Original chained constant price data are rescaled.</v>
          </cell>
          <cell r="L25">
            <v>2010</v>
          </cell>
          <cell r="M25" t="str">
            <v>Value added at basic prices (VAB)</v>
          </cell>
          <cell r="N25" t="str">
            <v>IBRD</v>
          </cell>
          <cell r="P25" t="str">
            <v>Country uses the 1993 System of National Accounts methodology.</v>
          </cell>
        </row>
        <row r="26">
          <cell r="A26" t="str">
            <v>BLR</v>
          </cell>
          <cell r="B26" t="str">
            <v>Belarus</v>
          </cell>
          <cell r="C26" t="str">
            <v>Belarus</v>
          </cell>
          <cell r="D26" t="str">
            <v>Republic of Belarus</v>
          </cell>
          <cell r="E26" t="str">
            <v>BY</v>
          </cell>
          <cell r="F26" t="str">
            <v>Belarusian rubel</v>
          </cell>
          <cell r="G26" t="str">
            <v>In July 2016 a new Belarusian ruble was introduced, at a rate of 1 new ruble = 10,000 old rubles. Local currency values in this database are in old rubels.</v>
          </cell>
          <cell r="H26" t="str">
            <v>Europe &amp; Central Asia</v>
          </cell>
          <cell r="I26" t="str">
            <v>Upper middle income</v>
          </cell>
          <cell r="J26" t="str">
            <v>BY</v>
          </cell>
          <cell r="K26" t="str">
            <v>Original chained constant price data are rescaled.</v>
          </cell>
          <cell r="L26">
            <v>2000</v>
          </cell>
          <cell r="M26" t="str">
            <v>Value added at basic prices (VAB)</v>
          </cell>
          <cell r="N26" t="str">
            <v>IBRD</v>
          </cell>
          <cell r="P26" t="str">
            <v>Country uses the 1993 System of National Accounts methodology.</v>
          </cell>
        </row>
        <row r="27">
          <cell r="A27" t="str">
            <v>BLZ</v>
          </cell>
          <cell r="B27" t="str">
            <v>Belize</v>
          </cell>
          <cell r="C27" t="str">
            <v>Belize</v>
          </cell>
          <cell r="D27" t="str">
            <v>Belize</v>
          </cell>
          <cell r="E27" t="str">
            <v>BZ</v>
          </cell>
          <cell r="F27" t="str">
            <v>Belize dollar</v>
          </cell>
          <cell r="H27" t="str">
            <v>Latin America &amp; Caribbean</v>
          </cell>
          <cell r="I27" t="str">
            <v>Upper middle income</v>
          </cell>
          <cell r="J27" t="str">
            <v>BZ</v>
          </cell>
          <cell r="K27">
            <v>2000</v>
          </cell>
          <cell r="M27" t="str">
            <v>Value added at basic prices (VAB)</v>
          </cell>
          <cell r="N27" t="str">
            <v>IBRD</v>
          </cell>
          <cell r="P27" t="str">
            <v>Country uses the 1993 System of National Accounts methodology.</v>
          </cell>
        </row>
        <row r="28">
          <cell r="A28" t="str">
            <v>BMU</v>
          </cell>
          <cell r="B28" t="str">
            <v>Bermuda</v>
          </cell>
          <cell r="C28" t="str">
            <v>Bermuda</v>
          </cell>
          <cell r="D28" t="str">
            <v>The Bermudas</v>
          </cell>
          <cell r="E28" t="str">
            <v>BM</v>
          </cell>
          <cell r="F28" t="str">
            <v>Bermuda dollar</v>
          </cell>
          <cell r="H28" t="str">
            <v>North America</v>
          </cell>
          <cell r="I28" t="str">
            <v>High income</v>
          </cell>
          <cell r="J28" t="str">
            <v>BM</v>
          </cell>
          <cell r="K28">
            <v>2006</v>
          </cell>
          <cell r="M28" t="str">
            <v>Value added at basic prices (VAB)</v>
          </cell>
          <cell r="P28" t="str">
            <v>Country uses the 1993 System of National Accounts methodology.</v>
          </cell>
        </row>
        <row r="29">
          <cell r="A29" t="str">
            <v>BOL</v>
          </cell>
          <cell r="B29" t="str">
            <v>Bolivia</v>
          </cell>
          <cell r="C29" t="str">
            <v>Bolivia</v>
          </cell>
          <cell r="D29" t="str">
            <v>Plurinational State of Bolivia</v>
          </cell>
          <cell r="E29" t="str">
            <v>BO</v>
          </cell>
          <cell r="F29" t="str">
            <v>Bolivian Boliviano</v>
          </cell>
          <cell r="H29" t="str">
            <v>Latin America &amp; Caribbean</v>
          </cell>
          <cell r="I29" t="str">
            <v>Lower middle income</v>
          </cell>
          <cell r="J29" t="str">
            <v>BO</v>
          </cell>
          <cell r="K29">
            <v>1990</v>
          </cell>
          <cell r="M29" t="str">
            <v>Value added at basic prices (VAB)</v>
          </cell>
          <cell r="N29" t="str">
            <v>Blend</v>
          </cell>
          <cell r="O29" t="str">
            <v>HIPC</v>
          </cell>
          <cell r="P29" t="str">
            <v>Country uses the 1968 System of National Accounts methodology.</v>
          </cell>
        </row>
        <row r="30">
          <cell r="A30" t="str">
            <v>BRA</v>
          </cell>
          <cell r="B30" t="str">
            <v>Brazil</v>
          </cell>
          <cell r="C30" t="str">
            <v>Brazil</v>
          </cell>
          <cell r="D30" t="str">
            <v>Federative Republic of Brazil</v>
          </cell>
          <cell r="E30" t="str">
            <v>BR</v>
          </cell>
          <cell r="F30" t="str">
            <v>Brazilian real</v>
          </cell>
          <cell r="G30" t="str">
            <v>Based on official government statistics, the new reference year is 2000.</v>
          </cell>
          <cell r="H30" t="str">
            <v>Latin America &amp; Caribbean</v>
          </cell>
          <cell r="I30" t="str">
            <v>Upper middle income</v>
          </cell>
          <cell r="J30" t="str">
            <v>BR</v>
          </cell>
          <cell r="K30">
            <v>1995</v>
          </cell>
          <cell r="L30">
            <v>2000</v>
          </cell>
          <cell r="M30" t="str">
            <v>Value added at basic prices (VAB)</v>
          </cell>
          <cell r="N30" t="str">
            <v>IBRD</v>
          </cell>
          <cell r="P30" t="str">
            <v>Country uses the 2008 System of National Accounts methodology.</v>
          </cell>
        </row>
        <row r="31">
          <cell r="A31" t="str">
            <v>BRB</v>
          </cell>
          <cell r="B31" t="str">
            <v>Barbados</v>
          </cell>
          <cell r="C31" t="str">
            <v>Barbados</v>
          </cell>
          <cell r="D31" t="str">
            <v>Barbados</v>
          </cell>
          <cell r="E31" t="str">
            <v>BB</v>
          </cell>
          <cell r="F31" t="str">
            <v>Barbados dollar</v>
          </cell>
          <cell r="H31" t="str">
            <v>Latin America &amp; Caribbean</v>
          </cell>
          <cell r="I31" t="str">
            <v>High income</v>
          </cell>
          <cell r="J31" t="str">
            <v>BB</v>
          </cell>
          <cell r="K31">
            <v>1974</v>
          </cell>
          <cell r="M31" t="str">
            <v>Value added at producer prices (VAP)</v>
          </cell>
          <cell r="P31" t="str">
            <v>Country uses the 1993 System of National Accounts methodology.</v>
          </cell>
        </row>
        <row r="32">
          <cell r="A32" t="str">
            <v>BRN</v>
          </cell>
          <cell r="B32" t="str">
            <v>Brunei</v>
          </cell>
          <cell r="C32" t="str">
            <v>Brunei Darussalam</v>
          </cell>
          <cell r="D32" t="str">
            <v>Brunei Darussalam</v>
          </cell>
          <cell r="E32" t="str">
            <v>BN</v>
          </cell>
          <cell r="F32" t="str">
            <v>Brunei dollar</v>
          </cell>
          <cell r="H32" t="str">
            <v>East Asia &amp; Pacific</v>
          </cell>
          <cell r="I32" t="str">
            <v>High income</v>
          </cell>
          <cell r="J32" t="str">
            <v>BN</v>
          </cell>
          <cell r="K32">
            <v>2000</v>
          </cell>
          <cell r="M32" t="str">
            <v>Value added at producer prices (VAP)</v>
          </cell>
          <cell r="P32" t="str">
            <v>Country uses the 1993 System of National Accounts methodology.</v>
          </cell>
        </row>
        <row r="33">
          <cell r="A33" t="str">
            <v>BTN</v>
          </cell>
          <cell r="B33" t="str">
            <v>Bhutan</v>
          </cell>
          <cell r="C33" t="str">
            <v>Bhutan</v>
          </cell>
          <cell r="D33" t="str">
            <v>Kingdom of Bhutan</v>
          </cell>
          <cell r="E33" t="str">
            <v>BT</v>
          </cell>
          <cell r="F33" t="str">
            <v>Bhutanese ngultrum</v>
          </cell>
          <cell r="G33" t="str">
            <v>April 2013 database update: Data were updated using the government of Bhutan macroeconomic framework.</v>
          </cell>
          <cell r="H33" t="str">
            <v>South Asia</v>
          </cell>
          <cell r="I33" t="str">
            <v>Lower middle income</v>
          </cell>
          <cell r="J33" t="str">
            <v>BT</v>
          </cell>
          <cell r="K33">
            <v>2000</v>
          </cell>
          <cell r="M33" t="str">
            <v>Value added at basic prices (VAB)</v>
          </cell>
          <cell r="N33" t="str">
            <v>IDA</v>
          </cell>
          <cell r="P33" t="str">
            <v>Country uses the 1993 System of National Accounts methodology.</v>
          </cell>
        </row>
        <row r="34">
          <cell r="A34" t="str">
            <v>BWA</v>
          </cell>
          <cell r="B34" t="str">
            <v>Botswana</v>
          </cell>
          <cell r="C34" t="str">
            <v>Botswana</v>
          </cell>
          <cell r="D34" t="str">
            <v>Republic of Botswana</v>
          </cell>
          <cell r="E34" t="str">
            <v>BW</v>
          </cell>
          <cell r="F34" t="str">
            <v>Botswana pula</v>
          </cell>
          <cell r="G34" t="str">
            <v>Fiscal year end: March 31; reporting period for national accounts data: CY. Based on official government statistics, national accounts data have been revised from 2006 onward; the new base year is 2006. Data before 2006 were reported on a fiscal year basis.</v>
          </cell>
          <cell r="H34" t="str">
            <v>Sub-Saharan Africa</v>
          </cell>
          <cell r="I34" t="str">
            <v>Upper middle income</v>
          </cell>
          <cell r="J34" t="str">
            <v>BW</v>
          </cell>
          <cell r="K34">
            <v>2006</v>
          </cell>
          <cell r="M34" t="str">
            <v>Value added at basic prices (VAB)</v>
          </cell>
          <cell r="N34" t="str">
            <v>IBRD</v>
          </cell>
          <cell r="P34" t="str">
            <v>Country uses the 1993 System of National Accounts methodology.</v>
          </cell>
        </row>
        <row r="35">
          <cell r="A35" t="str">
            <v>CAF</v>
          </cell>
          <cell r="B35" t="str">
            <v>Central African Republic</v>
          </cell>
          <cell r="C35" t="str">
            <v>Central African Republic</v>
          </cell>
          <cell r="D35" t="str">
            <v>Central African Republic</v>
          </cell>
          <cell r="E35" t="str">
            <v>CF</v>
          </cell>
          <cell r="F35" t="str">
            <v>Central African CFA franc</v>
          </cell>
          <cell r="G35" t="str">
            <v>The base year has reverted back to 1985.</v>
          </cell>
          <cell r="H35" t="str">
            <v>Sub-Saharan Africa</v>
          </cell>
          <cell r="I35" t="str">
            <v>Low income</v>
          </cell>
          <cell r="J35" t="str">
            <v>CF</v>
          </cell>
          <cell r="K35">
            <v>1985</v>
          </cell>
          <cell r="M35" t="str">
            <v>Value added at basic prices (VAB)</v>
          </cell>
          <cell r="N35" t="str">
            <v>IDA</v>
          </cell>
          <cell r="O35" t="str">
            <v>HIPC</v>
          </cell>
          <cell r="P35" t="str">
            <v>Country uses the 1968 System of National Accounts methodology.</v>
          </cell>
        </row>
        <row r="36">
          <cell r="A36" t="str">
            <v>CAN</v>
          </cell>
          <cell r="B36" t="str">
            <v>Canada</v>
          </cell>
          <cell r="C36" t="str">
            <v>Canada</v>
          </cell>
          <cell r="D36" t="str">
            <v>Canada</v>
          </cell>
          <cell r="E36" t="str">
            <v>CA</v>
          </cell>
          <cell r="F36" t="str">
            <v>Canadian dollar</v>
          </cell>
          <cell r="G36" t="str">
            <v>Fiscal year end: March 31; reporting period for national accounts data: CY.</v>
          </cell>
          <cell r="H36" t="str">
            <v>North America</v>
          </cell>
          <cell r="I36" t="str">
            <v>High income</v>
          </cell>
          <cell r="J36" t="str">
            <v>CA</v>
          </cell>
          <cell r="K36" t="str">
            <v>Original chained constant price data are rescaled.</v>
          </cell>
          <cell r="L36">
            <v>2010</v>
          </cell>
          <cell r="M36" t="str">
            <v>Value added at basic prices (VAB)</v>
          </cell>
          <cell r="P36" t="str">
            <v>Country uses the 2008 System of National Accounts methodology.</v>
          </cell>
        </row>
        <row r="37">
          <cell r="A37" t="str">
            <v>CEB</v>
          </cell>
          <cell r="B37" t="str">
            <v>Central Europe and the Baltics</v>
          </cell>
          <cell r="C37" t="str">
            <v>Central Europe and the Baltics</v>
          </cell>
          <cell r="D37" t="str">
            <v>Central Europe and the Baltics</v>
          </cell>
          <cell r="E37" t="str">
            <v>B8</v>
          </cell>
          <cell r="G37" t="str">
            <v>Central Europe and the Baltics aggregate.</v>
          </cell>
          <cell r="J37" t="str">
            <v>B8</v>
          </cell>
        </row>
        <row r="38">
          <cell r="A38" t="str">
            <v>CHE</v>
          </cell>
          <cell r="B38" t="str">
            <v>Switzerland</v>
          </cell>
          <cell r="C38" t="str">
            <v>Switzerland</v>
          </cell>
          <cell r="D38" t="str">
            <v>Switzerland</v>
          </cell>
          <cell r="E38" t="str">
            <v>CH</v>
          </cell>
          <cell r="F38" t="str">
            <v>Swiss franc</v>
          </cell>
          <cell r="H38" t="str">
            <v>Europe &amp; Central Asia</v>
          </cell>
          <cell r="I38" t="str">
            <v>High income</v>
          </cell>
          <cell r="J38" t="str">
            <v>CH</v>
          </cell>
          <cell r="K38" t="str">
            <v>Original chained constant price data are rescaled.</v>
          </cell>
          <cell r="L38">
            <v>2010</v>
          </cell>
          <cell r="M38" t="str">
            <v>Value added at basic prices (VAB)</v>
          </cell>
          <cell r="P38" t="str">
            <v>Country uses the 2008 System of National Accounts methodology.</v>
          </cell>
        </row>
        <row r="39">
          <cell r="A39" t="str">
            <v>CHI</v>
          </cell>
          <cell r="B39" t="str">
            <v>Channel Islands</v>
          </cell>
          <cell r="C39" t="str">
            <v>Channel Islands</v>
          </cell>
          <cell r="D39" t="str">
            <v>Channel Islands</v>
          </cell>
          <cell r="F39" t="str">
            <v>Pound sterling</v>
          </cell>
          <cell r="H39" t="str">
            <v>Europe &amp; Central Asia</v>
          </cell>
          <cell r="I39" t="str">
            <v>High income</v>
          </cell>
          <cell r="J39" t="str">
            <v>JG</v>
          </cell>
          <cell r="K39">
            <v>2003</v>
          </cell>
          <cell r="L39">
            <v>2007</v>
          </cell>
          <cell r="M39" t="str">
            <v>Value added at basic prices (VAB)</v>
          </cell>
          <cell r="P39" t="str">
            <v>Country uses the 1968 System of National Accounts methodology.</v>
          </cell>
        </row>
        <row r="40">
          <cell r="A40" t="str">
            <v>CHL</v>
          </cell>
          <cell r="B40" t="str">
            <v>Chile</v>
          </cell>
          <cell r="C40" t="str">
            <v>Chile</v>
          </cell>
          <cell r="D40" t="str">
            <v>Republic of Chile</v>
          </cell>
          <cell r="E40" t="str">
            <v>CL</v>
          </cell>
          <cell r="F40" t="str">
            <v>Chilean peso</v>
          </cell>
          <cell r="H40" t="str">
            <v>Latin America &amp; Caribbean</v>
          </cell>
          <cell r="I40" t="str">
            <v>High income</v>
          </cell>
          <cell r="J40" t="str">
            <v>CL</v>
          </cell>
          <cell r="K40">
            <v>2008</v>
          </cell>
          <cell r="M40" t="str">
            <v>Value added at basic prices (VAB)</v>
          </cell>
          <cell r="N40" t="str">
            <v>IBRD</v>
          </cell>
          <cell r="P40" t="str">
            <v>Country uses the 1993 System of National Accounts methodology.</v>
          </cell>
        </row>
        <row r="41">
          <cell r="A41" t="str">
            <v>CHN</v>
          </cell>
          <cell r="B41" t="str">
            <v>China</v>
          </cell>
          <cell r="C41" t="str">
            <v>China</v>
          </cell>
          <cell r="D41" t="str">
            <v>People's Republic of China</v>
          </cell>
          <cell r="E41" t="str">
            <v>CN</v>
          </cell>
          <cell r="F41" t="str">
            <v>Chinese yuan</v>
          </cell>
          <cell r="G41" t="str">
            <v>On 1 July 1997 China resumed its exercise of sovereignty over Hong Kong; and on 20 December 1999 China resumed its exercise of sovereignty over Macao. Unless otherwise noted, data for China do not include data for Hong Kong SAR, China; Macao SAR, China; or Taiwan, China. Based on data from the National Bureau of Statistics, the methodology for national accounts exports and imports of goods and services in constant prices have been revised from 2000 onward.</v>
          </cell>
          <cell r="H41" t="str">
            <v>East Asia &amp; Pacific</v>
          </cell>
          <cell r="I41" t="str">
            <v>Upper middle income</v>
          </cell>
          <cell r="J41" t="str">
            <v>CN</v>
          </cell>
          <cell r="K41">
            <v>2000</v>
          </cell>
          <cell r="M41" t="str">
            <v>Value added at producer prices (VAP)</v>
          </cell>
          <cell r="N41" t="str">
            <v>IBRD</v>
          </cell>
          <cell r="P41" t="str">
            <v>Country uses the 1993 System of National Accounts methodology.</v>
          </cell>
        </row>
        <row r="42">
          <cell r="A42" t="str">
            <v>CIV</v>
          </cell>
          <cell r="B42" t="str">
            <v>Côte d'Ivoire</v>
          </cell>
          <cell r="C42" t="str">
            <v>Côte d'Ivoire</v>
          </cell>
          <cell r="D42" t="str">
            <v>Republic of Côte d'Ivoire</v>
          </cell>
          <cell r="E42" t="str">
            <v>CI</v>
          </cell>
          <cell r="F42" t="str">
            <v>West African CFA franc</v>
          </cell>
          <cell r="G42" t="str">
            <v>The new base year is 2009.</v>
          </cell>
          <cell r="H42" t="str">
            <v>Sub-Saharan Africa</v>
          </cell>
          <cell r="I42" t="str">
            <v>Lower middle income</v>
          </cell>
          <cell r="J42" t="str">
            <v>CI</v>
          </cell>
          <cell r="K42">
            <v>2009</v>
          </cell>
          <cell r="M42" t="str">
            <v>Value added at producer prices (VAP)</v>
          </cell>
          <cell r="N42" t="str">
            <v>IDA</v>
          </cell>
          <cell r="O42" t="str">
            <v>HIPC</v>
          </cell>
          <cell r="P42" t="str">
            <v>Country uses the 1968 System of National Accounts methodology.</v>
          </cell>
        </row>
        <row r="43">
          <cell r="A43" t="str">
            <v>CMR</v>
          </cell>
          <cell r="B43" t="str">
            <v>Cameroon</v>
          </cell>
          <cell r="C43" t="str">
            <v>Cameroon</v>
          </cell>
          <cell r="D43" t="str">
            <v>Republic of Cameroon</v>
          </cell>
          <cell r="E43" t="str">
            <v>CM</v>
          </cell>
          <cell r="F43" t="str">
            <v>Central African CFA franc</v>
          </cell>
          <cell r="H43" t="str">
            <v>Sub-Saharan Africa</v>
          </cell>
          <cell r="I43" t="str">
            <v>Lower middle income</v>
          </cell>
          <cell r="J43" t="str">
            <v>CM</v>
          </cell>
          <cell r="K43">
            <v>2000</v>
          </cell>
          <cell r="M43" t="str">
            <v>Value added at basic prices (VAB)</v>
          </cell>
          <cell r="N43" t="str">
            <v>Blend</v>
          </cell>
          <cell r="O43" t="str">
            <v>HIPC</v>
          </cell>
          <cell r="P43" t="str">
            <v>Country uses the 1993 System of National Accounts methodology.</v>
          </cell>
        </row>
        <row r="44">
          <cell r="A44" t="str">
            <v>COG</v>
          </cell>
          <cell r="B44" t="str">
            <v>Congo</v>
          </cell>
          <cell r="C44" t="str">
            <v>Congo, Rep.</v>
          </cell>
          <cell r="D44" t="str">
            <v>Republic of Congo</v>
          </cell>
          <cell r="E44" t="str">
            <v>CG</v>
          </cell>
          <cell r="F44" t="str">
            <v>Central African CFA franc</v>
          </cell>
          <cell r="G44" t="str">
            <v>April 2013 database update: Based on IMF data, national accounts data were revised for 1990 onward; the base year changed to 1990.</v>
          </cell>
          <cell r="H44" t="str">
            <v>Sub-Saharan Africa</v>
          </cell>
          <cell r="I44" t="str">
            <v>Lower middle income</v>
          </cell>
          <cell r="J44" t="str">
            <v>CG</v>
          </cell>
          <cell r="K44">
            <v>1990</v>
          </cell>
          <cell r="M44" t="str">
            <v>Value added at producer prices (VAP)</v>
          </cell>
          <cell r="N44" t="str">
            <v>Blend</v>
          </cell>
          <cell r="O44" t="str">
            <v>HIPC</v>
          </cell>
          <cell r="P44" t="str">
            <v>Country uses the 1968 System of National Accounts methodology.</v>
          </cell>
        </row>
        <row r="45">
          <cell r="A45" t="str">
            <v>COL</v>
          </cell>
          <cell r="B45" t="str">
            <v>Colombia</v>
          </cell>
          <cell r="C45" t="str">
            <v>Colombia</v>
          </cell>
          <cell r="D45" t="str">
            <v>Republic of Colombia</v>
          </cell>
          <cell r="E45" t="str">
            <v>CO</v>
          </cell>
          <cell r="F45" t="str">
            <v>Colombian peso</v>
          </cell>
          <cell r="H45" t="str">
            <v>Latin America &amp; Caribbean</v>
          </cell>
          <cell r="I45" t="str">
            <v>Upper middle income</v>
          </cell>
          <cell r="J45" t="str">
            <v>CO</v>
          </cell>
          <cell r="K45">
            <v>2005</v>
          </cell>
          <cell r="M45" t="str">
            <v>Value added at basic prices (VAB)</v>
          </cell>
          <cell r="N45" t="str">
            <v>IBRD</v>
          </cell>
          <cell r="P45" t="str">
            <v>Country uses the 1993 System of National Accounts methodology.</v>
          </cell>
        </row>
        <row r="46">
          <cell r="A46" t="str">
            <v>COM</v>
          </cell>
          <cell r="B46" t="str">
            <v>Comoros</v>
          </cell>
          <cell r="C46" t="str">
            <v>Comoros</v>
          </cell>
          <cell r="D46" t="str">
            <v>Union of the Comoros</v>
          </cell>
          <cell r="E46" t="str">
            <v>KM</v>
          </cell>
          <cell r="F46" t="str">
            <v>Comorian franc</v>
          </cell>
          <cell r="H46" t="str">
            <v>Sub-Saharan Africa</v>
          </cell>
          <cell r="I46" t="str">
            <v>Low income</v>
          </cell>
          <cell r="J46" t="str">
            <v>KM</v>
          </cell>
          <cell r="K46">
            <v>1990</v>
          </cell>
          <cell r="M46" t="str">
            <v>Value added at producer prices (VAP)</v>
          </cell>
          <cell r="N46" t="str">
            <v>IDA</v>
          </cell>
          <cell r="O46" t="str">
            <v>HIPC</v>
          </cell>
          <cell r="P46" t="str">
            <v>Country uses the 1968 System of National Accounts methodology.</v>
          </cell>
        </row>
        <row r="47">
          <cell r="A47" t="str">
            <v>CPV</v>
          </cell>
          <cell r="B47" t="str">
            <v>Cabo Verde</v>
          </cell>
          <cell r="C47" t="str">
            <v>Cabo Verde</v>
          </cell>
          <cell r="D47" t="str">
            <v>Republic of Cabo Verde</v>
          </cell>
          <cell r="E47" t="str">
            <v>CV</v>
          </cell>
          <cell r="F47" t="str">
            <v>Cabo Verde escudo</v>
          </cell>
          <cell r="G47" t="str">
            <v>Cabo Verde is the new name for the country previously listed as Cape Verde. Based on official government statistics and IMF data, national accounts data have been revised from 1990 onward; the new base year is 2007.</v>
          </cell>
          <cell r="H47" t="str">
            <v>Sub-Saharan Africa</v>
          </cell>
          <cell r="I47" t="str">
            <v>Lower middle income</v>
          </cell>
          <cell r="J47" t="str">
            <v>CV</v>
          </cell>
          <cell r="K47">
            <v>2007</v>
          </cell>
          <cell r="M47" t="str">
            <v>Value added at producer prices (VAP)</v>
          </cell>
          <cell r="N47" t="str">
            <v>Blend</v>
          </cell>
          <cell r="P47" t="str">
            <v>Country uses the 1993 System of National Accounts methodology.</v>
          </cell>
        </row>
        <row r="48">
          <cell r="A48" t="str">
            <v>CRI</v>
          </cell>
          <cell r="B48" t="str">
            <v>Costa Rica</v>
          </cell>
          <cell r="C48" t="str">
            <v>Costa Rica</v>
          </cell>
          <cell r="D48" t="str">
            <v>Republic of Costa Rica</v>
          </cell>
          <cell r="E48" t="str">
            <v>CR</v>
          </cell>
          <cell r="F48" t="str">
            <v>Costa Rican colon</v>
          </cell>
          <cell r="H48" t="str">
            <v>Latin America &amp; Caribbean</v>
          </cell>
          <cell r="I48" t="str">
            <v>Upper middle income</v>
          </cell>
          <cell r="J48" t="str">
            <v>CR</v>
          </cell>
          <cell r="K48">
            <v>1991</v>
          </cell>
          <cell r="M48" t="str">
            <v>Value added at basic prices (VAB)</v>
          </cell>
          <cell r="N48" t="str">
            <v>IBRD</v>
          </cell>
          <cell r="P48" t="str">
            <v>Country uses the 1993 System of National Accounts methodology.</v>
          </cell>
        </row>
        <row r="49">
          <cell r="A49" t="str">
            <v>CSS</v>
          </cell>
          <cell r="B49" t="str">
            <v>Caribbean small states</v>
          </cell>
          <cell r="C49" t="str">
            <v>Caribbean small states</v>
          </cell>
          <cell r="D49" t="str">
            <v>Caribbean small states</v>
          </cell>
          <cell r="E49" t="str">
            <v>S3</v>
          </cell>
          <cell r="G49" t="str">
            <v>Caribbean small states aggregate.</v>
          </cell>
          <cell r="J49" t="str">
            <v>S3</v>
          </cell>
        </row>
        <row r="50">
          <cell r="A50" t="str">
            <v>CUB</v>
          </cell>
          <cell r="B50" t="str">
            <v>Cuba</v>
          </cell>
          <cell r="C50" t="str">
            <v>Cuba</v>
          </cell>
          <cell r="D50" t="str">
            <v>Republic of Cuba</v>
          </cell>
          <cell r="E50" t="str">
            <v>CU</v>
          </cell>
          <cell r="F50" t="str">
            <v>Cuban peso</v>
          </cell>
          <cell r="G50" t="str">
            <v>Based on official government statistics, the new reference year is 2005.</v>
          </cell>
          <cell r="H50" t="str">
            <v>Latin America &amp; Caribbean</v>
          </cell>
          <cell r="I50" t="str">
            <v>Upper middle income</v>
          </cell>
          <cell r="J50" t="str">
            <v>CU</v>
          </cell>
          <cell r="K50">
            <v>1997</v>
          </cell>
          <cell r="L50">
            <v>2005</v>
          </cell>
          <cell r="M50" t="str">
            <v>Value added at basic prices (VAB)</v>
          </cell>
          <cell r="P50" t="str">
            <v>Country uses the 1993 System of National Accounts methodology.</v>
          </cell>
        </row>
        <row r="51">
          <cell r="A51" t="str">
            <v>CUW</v>
          </cell>
          <cell r="B51" t="str">
            <v>Curaçao</v>
          </cell>
          <cell r="C51" t="str">
            <v>Curaçao</v>
          </cell>
          <cell r="D51" t="str">
            <v>Curaçao</v>
          </cell>
          <cell r="E51" t="str">
            <v>CW</v>
          </cell>
          <cell r="F51" t="str">
            <v>Netherlands Antillean guilder</v>
          </cell>
          <cell r="H51" t="str">
            <v>Latin America &amp; Caribbean</v>
          </cell>
          <cell r="I51" t="str">
            <v>High income</v>
          </cell>
          <cell r="J51" t="str">
            <v>CW</v>
          </cell>
          <cell r="P51" t="str">
            <v>Country uses the 1993 System of National Accounts methodology.</v>
          </cell>
        </row>
        <row r="52">
          <cell r="A52" t="str">
            <v>CYM</v>
          </cell>
          <cell r="B52" t="str">
            <v>Cayman Islands</v>
          </cell>
          <cell r="C52" t="str">
            <v>Cayman Islands</v>
          </cell>
          <cell r="D52" t="str">
            <v>Cayman Islands</v>
          </cell>
          <cell r="E52" t="str">
            <v>KY</v>
          </cell>
          <cell r="F52" t="str">
            <v>Cayman Islands dollar</v>
          </cell>
          <cell r="H52" t="str">
            <v>Latin America &amp; Caribbean</v>
          </cell>
          <cell r="I52" t="str">
            <v>High income</v>
          </cell>
          <cell r="J52" t="str">
            <v>KY</v>
          </cell>
          <cell r="K52">
            <v>2007</v>
          </cell>
          <cell r="P52" t="str">
            <v>Country uses the 1993 System of National Accounts methodology.</v>
          </cell>
        </row>
        <row r="53">
          <cell r="A53" t="str">
            <v>CYP</v>
          </cell>
          <cell r="B53" t="str">
            <v>Cyprus</v>
          </cell>
          <cell r="C53" t="str">
            <v>Cyprus</v>
          </cell>
          <cell r="D53" t="str">
            <v>Republic of Cyprus</v>
          </cell>
          <cell r="E53" t="str">
            <v>CY</v>
          </cell>
          <cell r="F53" t="str">
            <v>Euro</v>
          </cell>
          <cell r="G53" t="str">
            <v>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v>
          </cell>
          <cell r="H53" t="str">
            <v>Europe &amp; Central Asia</v>
          </cell>
          <cell r="I53" t="str">
            <v>High income</v>
          </cell>
          <cell r="J53" t="str">
            <v>CY</v>
          </cell>
          <cell r="K53" t="str">
            <v>Original chained constant price data are rescaled.</v>
          </cell>
          <cell r="L53">
            <v>2005</v>
          </cell>
          <cell r="M53" t="str">
            <v>Value added at basic prices (VAB)</v>
          </cell>
          <cell r="O53" t="str">
            <v>Euro area</v>
          </cell>
          <cell r="P53" t="str">
            <v>Country uses the 1993 System of National Accounts methodology.</v>
          </cell>
        </row>
        <row r="54">
          <cell r="A54" t="str">
            <v>CZE</v>
          </cell>
          <cell r="B54" t="str">
            <v>Czech Republic</v>
          </cell>
          <cell r="C54" t="str">
            <v>Czech Republic</v>
          </cell>
          <cell r="D54" t="str">
            <v>Czech Republic</v>
          </cell>
          <cell r="E54" t="str">
            <v>CZ</v>
          </cell>
          <cell r="F54" t="str">
            <v>Czech koruna</v>
          </cell>
          <cell r="H54" t="str">
            <v>Europe &amp; Central Asia</v>
          </cell>
          <cell r="I54" t="str">
            <v>High income</v>
          </cell>
          <cell r="J54" t="str">
            <v>CZ</v>
          </cell>
          <cell r="K54" t="str">
            <v>Original chained constant price data are rescaled.</v>
          </cell>
          <cell r="L54">
            <v>2010</v>
          </cell>
          <cell r="M54" t="str">
            <v>Value added at basic prices (VAB)</v>
          </cell>
          <cell r="P54" t="str">
            <v>Country uses the 2008 System of National Accounts methodology.</v>
          </cell>
        </row>
        <row r="55">
          <cell r="A55" t="str">
            <v>DEU</v>
          </cell>
          <cell r="B55" t="str">
            <v>Germany</v>
          </cell>
          <cell r="C55" t="str">
            <v>Germany</v>
          </cell>
          <cell r="D55" t="str">
            <v>Federal Republic of Germany</v>
          </cell>
          <cell r="E55" t="str">
            <v>DE</v>
          </cell>
          <cell r="F55" t="str">
            <v>Euro</v>
          </cell>
          <cell r="G55" t="str">
            <v>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v>
          </cell>
          <cell r="H55" t="str">
            <v>Europe &amp; Central Asia</v>
          </cell>
          <cell r="I55" t="str">
            <v>High income</v>
          </cell>
          <cell r="J55" t="str">
            <v>DE</v>
          </cell>
          <cell r="K55" t="str">
            <v>Original chained constant price data are rescaled.</v>
          </cell>
          <cell r="L55">
            <v>2010</v>
          </cell>
          <cell r="M55" t="str">
            <v>Value added at basic prices (VAB)</v>
          </cell>
          <cell r="O55" t="str">
            <v>Euro area</v>
          </cell>
          <cell r="P55" t="str">
            <v>Country uses the 2008 System of National Accounts methodology.</v>
          </cell>
        </row>
        <row r="56">
          <cell r="A56" t="str">
            <v>DJI</v>
          </cell>
          <cell r="B56" t="str">
            <v>Djibouti</v>
          </cell>
          <cell r="C56" t="str">
            <v>Djibouti</v>
          </cell>
          <cell r="D56" t="str">
            <v>Republic of Djibouti</v>
          </cell>
          <cell r="E56" t="str">
            <v>DJ</v>
          </cell>
          <cell r="F56" t="str">
            <v>Djibouti franc</v>
          </cell>
          <cell r="H56" t="str">
            <v>Middle East &amp; North Africa</v>
          </cell>
          <cell r="I56" t="str">
            <v>Lower middle income</v>
          </cell>
          <cell r="J56" t="str">
            <v>DJ</v>
          </cell>
          <cell r="K56">
            <v>1990</v>
          </cell>
          <cell r="M56" t="str">
            <v>Value added at basic prices (VAB)</v>
          </cell>
          <cell r="N56" t="str">
            <v>IDA</v>
          </cell>
          <cell r="P56" t="str">
            <v>Country uses the 1968 System of National Accounts methodology.</v>
          </cell>
        </row>
        <row r="57">
          <cell r="A57" t="str">
            <v>DMA</v>
          </cell>
          <cell r="B57" t="str">
            <v>Dominica</v>
          </cell>
          <cell r="C57" t="str">
            <v>Dominica</v>
          </cell>
          <cell r="D57" t="str">
            <v>Commonwealth of Dominica</v>
          </cell>
          <cell r="E57" t="str">
            <v>DM</v>
          </cell>
          <cell r="F57" t="str">
            <v>East Caribbean dollar</v>
          </cell>
          <cell r="G57" t="str">
            <v>April 2012 database update: Based on official government statistics, national accounts data were revised for 2000 onward; the base year changed to 2006.</v>
          </cell>
          <cell r="H57" t="str">
            <v>Latin America &amp; Caribbean</v>
          </cell>
          <cell r="I57" t="str">
            <v>Upper middle income</v>
          </cell>
          <cell r="J57" t="str">
            <v>DM</v>
          </cell>
          <cell r="K57">
            <v>2006</v>
          </cell>
          <cell r="M57" t="str">
            <v>Value added at basic prices (VAB)</v>
          </cell>
          <cell r="N57" t="str">
            <v>Blend</v>
          </cell>
          <cell r="P57" t="str">
            <v>Country uses the 1993 System of National Accounts methodology.</v>
          </cell>
        </row>
        <row r="58">
          <cell r="A58" t="str">
            <v>DNK</v>
          </cell>
          <cell r="B58" t="str">
            <v>Denmark</v>
          </cell>
          <cell r="C58" t="str">
            <v>Denmark</v>
          </cell>
          <cell r="D58" t="str">
            <v>Kingdom of Denmark</v>
          </cell>
          <cell r="E58" t="str">
            <v>DK</v>
          </cell>
          <cell r="F58" t="str">
            <v>Danish krone</v>
          </cell>
          <cell r="H58" t="str">
            <v>Europe &amp; Central Asia</v>
          </cell>
          <cell r="I58" t="str">
            <v>High income</v>
          </cell>
          <cell r="J58" t="str">
            <v>DK</v>
          </cell>
          <cell r="K58" t="str">
            <v>Original chained constant price data are rescaled.</v>
          </cell>
          <cell r="L58">
            <v>2010</v>
          </cell>
          <cell r="M58" t="str">
            <v>Value added at basic prices (VAB)</v>
          </cell>
          <cell r="P58" t="str">
            <v>Country uses the 2008 System of National Accounts methodology.</v>
          </cell>
        </row>
        <row r="59">
          <cell r="A59" t="str">
            <v>DOM</v>
          </cell>
          <cell r="B59" t="str">
            <v>Dominican Republic</v>
          </cell>
          <cell r="C59" t="str">
            <v>Dominican Republic</v>
          </cell>
          <cell r="D59" t="str">
            <v>Dominican Republic</v>
          </cell>
          <cell r="E59" t="str">
            <v>DO</v>
          </cell>
          <cell r="F59" t="str">
            <v>Dominican peso</v>
          </cell>
          <cell r="G59" t="str">
            <v>Based on data from the Central Bank of Dominican Republic, the new base year is 2007.</v>
          </cell>
          <cell r="H59" t="str">
            <v>Latin America &amp; Caribbean</v>
          </cell>
          <cell r="I59" t="str">
            <v>Upper middle income</v>
          </cell>
          <cell r="J59" t="str">
            <v>DO</v>
          </cell>
          <cell r="K59">
            <v>2007</v>
          </cell>
          <cell r="M59" t="str">
            <v>Value added at basic prices (VAB)</v>
          </cell>
          <cell r="N59" t="str">
            <v>IBRD</v>
          </cell>
          <cell r="P59" t="str">
            <v>Country uses the 2008 System of National Accounts methodology.</v>
          </cell>
        </row>
        <row r="60">
          <cell r="A60" t="str">
            <v>DZA</v>
          </cell>
          <cell r="B60" t="str">
            <v>Algeria</v>
          </cell>
          <cell r="C60" t="str">
            <v>Algeria</v>
          </cell>
          <cell r="D60" t="str">
            <v>People's Democratic Republic of Algeria</v>
          </cell>
          <cell r="E60" t="str">
            <v>DZ</v>
          </cell>
          <cell r="F60" t="str">
            <v>Algerian dinar</v>
          </cell>
          <cell r="H60" t="str">
            <v>Middle East &amp; North Africa</v>
          </cell>
          <cell r="I60" t="str">
            <v>Upper middle income</v>
          </cell>
          <cell r="J60" t="str">
            <v>DZ</v>
          </cell>
          <cell r="K60">
            <v>1980</v>
          </cell>
          <cell r="M60" t="str">
            <v>Value added at basic prices (VAB)</v>
          </cell>
          <cell r="N60" t="str">
            <v>IBRD</v>
          </cell>
          <cell r="P60" t="str">
            <v>Country uses the 1968 System of National Accounts methodology.</v>
          </cell>
        </row>
        <row r="61">
          <cell r="A61" t="str">
            <v>EAP</v>
          </cell>
          <cell r="B61" t="str">
            <v>East Asia &amp; Pacific (excluding high income)</v>
          </cell>
          <cell r="C61" t="str">
            <v>East Asia &amp; Pacific (excluding high income)</v>
          </cell>
          <cell r="D61" t="str">
            <v>East Asia &amp; Pacific (excluding high income)</v>
          </cell>
          <cell r="E61" t="str">
            <v>4E</v>
          </cell>
          <cell r="G61" t="str">
            <v>East Asia and Pacific regional aggregate (does not include high-income economies).</v>
          </cell>
          <cell r="J61" t="str">
            <v>4E</v>
          </cell>
        </row>
        <row r="62">
          <cell r="A62" t="str">
            <v>EAR</v>
          </cell>
          <cell r="B62" t="str">
            <v>Early-demographic dividend</v>
          </cell>
          <cell r="C62" t="str">
            <v>Early-demographic dividend</v>
          </cell>
          <cell r="D62" t="str">
            <v>Early-demographic dividend</v>
          </cell>
          <cell r="E62" t="str">
            <v>V2</v>
          </cell>
          <cell r="G62" t="str">
            <v>Early-dividend countries are mostly lower-middle-income countries further along the fertility transition. Fertility rates have fallen below four births per woman and the working-age share of the population is likely rising considerably.</v>
          </cell>
          <cell r="J62" t="str">
            <v>V2</v>
          </cell>
        </row>
        <row r="63">
          <cell r="A63" t="str">
            <v>EAS</v>
          </cell>
          <cell r="B63" t="str">
            <v>East Asia &amp; Pacific</v>
          </cell>
          <cell r="C63" t="str">
            <v>East Asia &amp; Pacific</v>
          </cell>
          <cell r="D63" t="str">
            <v>East Asia &amp; Pacific</v>
          </cell>
          <cell r="E63" t="str">
            <v>Z4</v>
          </cell>
          <cell r="G63" t="str">
            <v>East Asia and Pacific regional aggregate (includes all income levels).</v>
          </cell>
          <cell r="J63" t="str">
            <v>Z4</v>
          </cell>
        </row>
        <row r="64">
          <cell r="A64" t="str">
            <v>ECA</v>
          </cell>
          <cell r="B64" t="str">
            <v>Europe &amp; Central Asia (excluding high income)</v>
          </cell>
          <cell r="C64" t="str">
            <v>Europe &amp; Central Asia (excluding high income)</v>
          </cell>
          <cell r="D64" t="str">
            <v>Europe &amp; Central Asia (excluding high income)</v>
          </cell>
          <cell r="E64" t="str">
            <v>7E</v>
          </cell>
          <cell r="G64" t="str">
            <v>Europe and Central Asia regional aggregate (does not include high-income economies).</v>
          </cell>
          <cell r="J64" t="str">
            <v>7E</v>
          </cell>
        </row>
        <row r="65">
          <cell r="A65" t="str">
            <v>ECS</v>
          </cell>
          <cell r="B65" t="str">
            <v>Europe &amp; Central Asia</v>
          </cell>
          <cell r="C65" t="str">
            <v>Europe &amp; Central Asia</v>
          </cell>
          <cell r="D65" t="str">
            <v>Europe &amp; Central Asia</v>
          </cell>
          <cell r="E65" t="str">
            <v>Z7</v>
          </cell>
          <cell r="G65" t="str">
            <v>Europe and Central Asia regional aggregate (includes all income levels).</v>
          </cell>
          <cell r="J65" t="str">
            <v>Z7</v>
          </cell>
        </row>
        <row r="66">
          <cell r="A66" t="str">
            <v>ECU</v>
          </cell>
          <cell r="B66" t="str">
            <v>Ecuador</v>
          </cell>
          <cell r="C66" t="str">
            <v>Ecuador</v>
          </cell>
          <cell r="D66" t="str">
            <v>Republic of Ecuador</v>
          </cell>
          <cell r="E66" t="str">
            <v>EC</v>
          </cell>
          <cell r="F66" t="str">
            <v>U.S. dollar</v>
          </cell>
          <cell r="G66" t="str">
            <v>National accounts have been revised from 1965 onward based on official government data; the new base year is 2007. The large upward changes are due to an improved calculation method for nominal GDP.</v>
          </cell>
          <cell r="H66" t="str">
            <v>Latin America &amp; Caribbean</v>
          </cell>
          <cell r="I66" t="str">
            <v>Upper middle income</v>
          </cell>
          <cell r="J66" t="str">
            <v>EC</v>
          </cell>
          <cell r="K66">
            <v>2007</v>
          </cell>
          <cell r="M66" t="str">
            <v>Value added at basic prices (VAB)</v>
          </cell>
          <cell r="N66" t="str">
            <v>IBRD</v>
          </cell>
          <cell r="P66" t="str">
            <v>Country uses the 2008 System of National Accounts methodology.</v>
          </cell>
        </row>
        <row r="67">
          <cell r="A67" t="str">
            <v>EGY</v>
          </cell>
          <cell r="B67" t="str">
            <v>Egypt</v>
          </cell>
          <cell r="C67" t="str">
            <v>Egypt, Arab Rep.</v>
          </cell>
          <cell r="D67" t="str">
            <v>Arab Republic of Egypt</v>
          </cell>
          <cell r="E67" t="str">
            <v>EG</v>
          </cell>
          <cell r="F67" t="str">
            <v>Egyptian pound</v>
          </cell>
          <cell r="G67" t="str">
            <v>Fiscal year end: June 30; reporting period for national accounts data: FY. The new base year is 2011/12.</v>
          </cell>
          <cell r="H67" t="str">
            <v>Middle East &amp; North Africa</v>
          </cell>
          <cell r="I67" t="str">
            <v>Lower middle income</v>
          </cell>
          <cell r="J67" t="str">
            <v>EG</v>
          </cell>
          <cell r="K67" t="str">
            <v>2011/12</v>
          </cell>
          <cell r="M67" t="str">
            <v>Value added at basic prices (VAB)</v>
          </cell>
          <cell r="N67" t="str">
            <v>IBRD</v>
          </cell>
          <cell r="P67" t="str">
            <v>Country uses the 1993 System of National Accounts methodology.</v>
          </cell>
        </row>
        <row r="68">
          <cell r="A68" t="str">
            <v>EMU</v>
          </cell>
          <cell r="B68" t="str">
            <v>Euro area</v>
          </cell>
          <cell r="C68" t="str">
            <v>Euro area</v>
          </cell>
          <cell r="D68" t="str">
            <v>Euro area</v>
          </cell>
          <cell r="E68" t="str">
            <v>XC</v>
          </cell>
          <cell r="G68" t="str">
            <v>Euro area aggregate.</v>
          </cell>
          <cell r="J68" t="str">
            <v>XC</v>
          </cell>
        </row>
        <row r="69">
          <cell r="A69" t="str">
            <v>ERI</v>
          </cell>
          <cell r="B69" t="str">
            <v>Eritrea</v>
          </cell>
          <cell r="C69" t="str">
            <v>Eritrea</v>
          </cell>
          <cell r="D69" t="str">
            <v>State of Eritrea</v>
          </cell>
          <cell r="E69" t="str">
            <v>ER</v>
          </cell>
          <cell r="F69" t="str">
            <v>Eritrean nakfa</v>
          </cell>
          <cell r="G69" t="str">
            <v>April 2013 database update: Based on IMF data, national accounts data were revised for 2000 onward; the base year changed to 2000.</v>
          </cell>
          <cell r="H69" t="str">
            <v>Sub-Saharan Africa</v>
          </cell>
          <cell r="I69" t="str">
            <v>Low income</v>
          </cell>
          <cell r="J69" t="str">
            <v>ER</v>
          </cell>
          <cell r="K69">
            <v>2000</v>
          </cell>
          <cell r="M69" t="str">
            <v>Value added at basic prices (VAB)</v>
          </cell>
          <cell r="N69" t="str">
            <v>IDA</v>
          </cell>
          <cell r="O69" t="str">
            <v>HIPC</v>
          </cell>
          <cell r="P69" t="str">
            <v>Country uses the 1968 System of National Accounts methodology.</v>
          </cell>
        </row>
        <row r="70">
          <cell r="A70" t="str">
            <v>ESP</v>
          </cell>
          <cell r="B70" t="str">
            <v>Spain</v>
          </cell>
          <cell r="C70" t="str">
            <v>Spain</v>
          </cell>
          <cell r="D70" t="str">
            <v>Kingdom of Spain</v>
          </cell>
          <cell r="E70" t="str">
            <v>ES</v>
          </cell>
          <cell r="F70" t="str">
            <v>Euro</v>
          </cell>
          <cell r="G70" t="str">
            <v>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v>
          </cell>
          <cell r="H70" t="str">
            <v>Europe &amp; Central Asia</v>
          </cell>
          <cell r="I70" t="str">
            <v>High income</v>
          </cell>
          <cell r="J70" t="str">
            <v>ES</v>
          </cell>
          <cell r="K70" t="str">
            <v>Original chained constant price data are rescaled.</v>
          </cell>
          <cell r="L70">
            <v>2010</v>
          </cell>
          <cell r="M70" t="str">
            <v>Value added at basic prices (VAB)</v>
          </cell>
          <cell r="O70" t="str">
            <v>Euro area</v>
          </cell>
          <cell r="P70" t="str">
            <v>Country uses the 2008 System of National Accounts methodology.</v>
          </cell>
        </row>
        <row r="71">
          <cell r="A71" t="str">
            <v>EST</v>
          </cell>
          <cell r="B71" t="str">
            <v>Estonia</v>
          </cell>
          <cell r="C71" t="str">
            <v>Estonia</v>
          </cell>
          <cell r="D71" t="str">
            <v>Republic of Estonia</v>
          </cell>
          <cell r="E71" t="str">
            <v>EE</v>
          </cell>
          <cell r="F71" t="str">
            <v>Euro</v>
          </cell>
          <cell r="G71" t="str">
            <v>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v>
          </cell>
          <cell r="H71" t="str">
            <v>Europe &amp; Central Asia</v>
          </cell>
          <cell r="I71" t="str">
            <v>High income</v>
          </cell>
          <cell r="J71" t="str">
            <v>EE</v>
          </cell>
          <cell r="K71" t="str">
            <v>Original chained constant price data are rescaled.</v>
          </cell>
          <cell r="L71">
            <v>2010</v>
          </cell>
          <cell r="M71" t="str">
            <v>Value added at basic prices (VAB)</v>
          </cell>
          <cell r="O71" t="str">
            <v>Euro area</v>
          </cell>
          <cell r="P71" t="str">
            <v>Country uses the 2008 System of National Accounts methodology.</v>
          </cell>
        </row>
        <row r="72">
          <cell r="A72" t="str">
            <v>ETH</v>
          </cell>
          <cell r="B72" t="str">
            <v>Ethiopia</v>
          </cell>
          <cell r="C72" t="str">
            <v>Ethiopia</v>
          </cell>
          <cell r="D72" t="str">
            <v>Federal Democratic Republic of Ethiopia</v>
          </cell>
          <cell r="E72" t="str">
            <v>ET</v>
          </cell>
          <cell r="F72" t="str">
            <v>Ethiopian birr</v>
          </cell>
          <cell r="G72" t="str">
            <v>Fiscal year end: July 7; reporting period for national accounts data: FY. Based on IMF data, national accounts data have been revised for 2000 onward; the new base year is 2010/11.</v>
          </cell>
          <cell r="H72" t="str">
            <v>Sub-Saharan Africa</v>
          </cell>
          <cell r="I72" t="str">
            <v>Low income</v>
          </cell>
          <cell r="J72" t="str">
            <v>ET</v>
          </cell>
          <cell r="K72" t="str">
            <v>2010/11</v>
          </cell>
          <cell r="M72" t="str">
            <v>Value added at basic prices (VAB)</v>
          </cell>
          <cell r="N72" t="str">
            <v>IDA</v>
          </cell>
          <cell r="O72" t="str">
            <v>HIPC</v>
          </cell>
          <cell r="P72" t="str">
            <v>Country uses the 1993 System of National Accounts methodology.</v>
          </cell>
        </row>
        <row r="73">
          <cell r="A73" t="str">
            <v>EUU</v>
          </cell>
          <cell r="B73" t="str">
            <v>European Union</v>
          </cell>
          <cell r="C73" t="str">
            <v>European Union</v>
          </cell>
          <cell r="D73" t="str">
            <v>European Union</v>
          </cell>
          <cell r="E73" t="str">
            <v>EU</v>
          </cell>
          <cell r="G73" t="str">
            <v>European Union aggregate.</v>
          </cell>
          <cell r="J73" t="str">
            <v>EU</v>
          </cell>
        </row>
        <row r="74">
          <cell r="A74" t="str">
            <v>FCS</v>
          </cell>
          <cell r="B74" t="str">
            <v>Fragile and conflict affected situations</v>
          </cell>
          <cell r="C74" t="str">
            <v>Fragile and conflict affected situations</v>
          </cell>
          <cell r="D74" t="str">
            <v>Fragile and conflict affected situations</v>
          </cell>
          <cell r="E74" t="str">
            <v>F1</v>
          </cell>
          <cell r="G74" t="str">
            <v>Fragile and conflict affected situations aggregate.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The group excludes IBRD countries (for which the CPIA scores are not publically disclosed); unless there is the presence of a peace-keeping or political/peacebuilding mission.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v>
          </cell>
          <cell r="J74" t="str">
            <v>F1</v>
          </cell>
        </row>
        <row r="75">
          <cell r="A75" t="str">
            <v>FIN</v>
          </cell>
          <cell r="B75" t="str">
            <v>Finland</v>
          </cell>
          <cell r="C75" t="str">
            <v>Finland</v>
          </cell>
          <cell r="D75" t="str">
            <v>Republic of Finland</v>
          </cell>
          <cell r="E75" t="str">
            <v>FI</v>
          </cell>
          <cell r="F75" t="str">
            <v>Euro</v>
          </cell>
          <cell r="G75" t="str">
            <v>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v>
          </cell>
          <cell r="H75" t="str">
            <v>Europe &amp; Central Asia</v>
          </cell>
          <cell r="I75" t="str">
            <v>High income</v>
          </cell>
          <cell r="J75" t="str">
            <v>FI</v>
          </cell>
          <cell r="K75" t="str">
            <v>Original chained constant price data are rescaled.</v>
          </cell>
          <cell r="L75">
            <v>2010</v>
          </cell>
          <cell r="M75" t="str">
            <v>Value added at basic prices (VAB)</v>
          </cell>
          <cell r="O75" t="str">
            <v>Euro area</v>
          </cell>
          <cell r="P75" t="str">
            <v>Country uses the 2008 System of National Accounts methodology.</v>
          </cell>
        </row>
        <row r="76">
          <cell r="A76" t="str">
            <v>FJI</v>
          </cell>
          <cell r="B76" t="str">
            <v>Fiji</v>
          </cell>
          <cell r="C76" t="str">
            <v>Fiji</v>
          </cell>
          <cell r="D76" t="str">
            <v>Republic of Fiji</v>
          </cell>
          <cell r="E76" t="str">
            <v>FJ</v>
          </cell>
          <cell r="F76" t="str">
            <v>Fijian dollar</v>
          </cell>
          <cell r="G76" t="str">
            <v>Based on data from the Bureau of Statistics, national accounts data on the expenditure side have been revised from 2005 onward; the new base year is 2005.</v>
          </cell>
          <cell r="H76" t="str">
            <v>East Asia &amp; Pacific</v>
          </cell>
          <cell r="I76" t="str">
            <v>Upper middle income</v>
          </cell>
          <cell r="J76" t="str">
            <v>FJ</v>
          </cell>
          <cell r="K76">
            <v>2005</v>
          </cell>
          <cell r="M76" t="str">
            <v>Value added at basic prices (VAB)</v>
          </cell>
          <cell r="N76" t="str">
            <v>IBRD</v>
          </cell>
          <cell r="P76" t="str">
            <v>Country uses the 1993 System of National Accounts methodology.</v>
          </cell>
        </row>
        <row r="77">
          <cell r="A77" t="str">
            <v>FRA</v>
          </cell>
          <cell r="B77" t="str">
            <v>France</v>
          </cell>
          <cell r="C77" t="str">
            <v>France</v>
          </cell>
          <cell r="D77" t="str">
            <v>French Republic</v>
          </cell>
          <cell r="E77" t="str">
            <v>FR</v>
          </cell>
          <cell r="F77" t="str">
            <v>Euro</v>
          </cell>
          <cell r="G77" t="str">
            <v>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v>
          </cell>
          <cell r="H77" t="str">
            <v>Europe &amp; Central Asia</v>
          </cell>
          <cell r="I77" t="str">
            <v>High income</v>
          </cell>
          <cell r="J77" t="str">
            <v>FR</v>
          </cell>
          <cell r="K77" t="str">
            <v>Original chained constant price data are rescaled.</v>
          </cell>
          <cell r="L77">
            <v>2010</v>
          </cell>
          <cell r="M77" t="str">
            <v>Value added at basic prices (VAB)</v>
          </cell>
          <cell r="O77" t="str">
            <v>Euro area</v>
          </cell>
          <cell r="P77" t="str">
            <v>Country uses the 2008 System of National Accounts methodology.</v>
          </cell>
        </row>
        <row r="78">
          <cell r="A78" t="str">
            <v>FRO</v>
          </cell>
          <cell r="B78" t="str">
            <v>Faroe Islands</v>
          </cell>
          <cell r="C78" t="str">
            <v>Faroe Islands</v>
          </cell>
          <cell r="D78" t="str">
            <v>Faroe Islands</v>
          </cell>
          <cell r="E78" t="str">
            <v>FO</v>
          </cell>
          <cell r="F78" t="str">
            <v>Danish krone</v>
          </cell>
          <cell r="H78" t="str">
            <v>Europe &amp; Central Asia</v>
          </cell>
          <cell r="I78" t="str">
            <v>High income</v>
          </cell>
          <cell r="J78" t="str">
            <v>FO</v>
          </cell>
          <cell r="M78" t="str">
            <v>Value added at basic prices (VAB)</v>
          </cell>
          <cell r="P78" t="str">
            <v>Country uses the 1993 System of National Accounts methodology.</v>
          </cell>
        </row>
        <row r="79">
          <cell r="A79" t="str">
            <v>FSM</v>
          </cell>
          <cell r="B79" t="str">
            <v>Micronesia</v>
          </cell>
          <cell r="C79" t="str">
            <v>Micronesia, Fed. Sts.</v>
          </cell>
          <cell r="D79" t="str">
            <v>Federated States of Micronesia</v>
          </cell>
          <cell r="E79" t="str">
            <v>FM</v>
          </cell>
          <cell r="F79" t="str">
            <v>U.S. dollar</v>
          </cell>
          <cell r="G79" t="str">
            <v>Fiscal year ends on September 30; reporting period for national accounts data: FY. Based on the Pacific and Virgin Islands Training Initiative, national accounts data have been revised from 2009 onward. 2013 estimates are based on the IMF Small States Monitor, Issue 1.2014. In 2010, the government statistical office revised national accounts data for 1995-2008.</v>
          </cell>
          <cell r="H79" t="str">
            <v>East Asia &amp; Pacific</v>
          </cell>
          <cell r="I79" t="str">
            <v>Lower middle income</v>
          </cell>
          <cell r="J79" t="str">
            <v>FM</v>
          </cell>
          <cell r="K79" t="str">
            <v>2003/04</v>
          </cell>
          <cell r="M79" t="str">
            <v>Value added at basic prices (VAB)</v>
          </cell>
          <cell r="N79" t="str">
            <v>IDA</v>
          </cell>
          <cell r="P79" t="str">
            <v>Country uses the 1993 System of National Accounts methodology.</v>
          </cell>
        </row>
        <row r="80">
          <cell r="A80" t="str">
            <v>GAB</v>
          </cell>
          <cell r="B80" t="str">
            <v>Gabon</v>
          </cell>
          <cell r="C80" t="str">
            <v>Gabon</v>
          </cell>
          <cell r="D80" t="str">
            <v>Gabonese Republic</v>
          </cell>
          <cell r="E80" t="str">
            <v>GA</v>
          </cell>
          <cell r="F80" t="str">
            <v>Central African CFA franc</v>
          </cell>
          <cell r="G80" t="str">
            <v>Based on IMF data and official government statistics; the new base year is 2001.</v>
          </cell>
          <cell r="H80" t="str">
            <v>Sub-Saharan Africa</v>
          </cell>
          <cell r="I80" t="str">
            <v>Upper middle income</v>
          </cell>
          <cell r="J80" t="str">
            <v>GA</v>
          </cell>
          <cell r="K80">
            <v>2001</v>
          </cell>
          <cell r="M80" t="str">
            <v>Value added at basic prices (VAB)</v>
          </cell>
          <cell r="N80" t="str">
            <v>IBRD</v>
          </cell>
          <cell r="P80" t="str">
            <v>Country uses the 1993 System of National Accounts methodology.</v>
          </cell>
        </row>
        <row r="81">
          <cell r="A81" t="str">
            <v>GBR</v>
          </cell>
          <cell r="B81" t="str">
            <v>United Kingdom</v>
          </cell>
          <cell r="C81" t="str">
            <v>United Kingdom</v>
          </cell>
          <cell r="D81" t="str">
            <v>United Kingdom of Great Britain and Northern Ireland</v>
          </cell>
          <cell r="E81" t="str">
            <v>GB</v>
          </cell>
          <cell r="F81" t="str">
            <v>Pound sterling</v>
          </cell>
          <cell r="H81" t="str">
            <v>Europe &amp; Central Asia</v>
          </cell>
          <cell r="I81" t="str">
            <v>High income</v>
          </cell>
          <cell r="J81" t="str">
            <v>GB</v>
          </cell>
          <cell r="K81" t="str">
            <v>Original chained constant price data are rescaled.</v>
          </cell>
          <cell r="L81">
            <v>2010</v>
          </cell>
          <cell r="M81" t="str">
            <v>Value added at basic prices (VAB)</v>
          </cell>
          <cell r="P81" t="str">
            <v>Country uses the 2008 System of National Accounts methodology.</v>
          </cell>
        </row>
        <row r="82">
          <cell r="A82" t="str">
            <v>GEO</v>
          </cell>
          <cell r="B82" t="str">
            <v>Georgia</v>
          </cell>
          <cell r="C82" t="str">
            <v>Georgia</v>
          </cell>
          <cell r="D82" t="str">
            <v>Georgia</v>
          </cell>
          <cell r="E82" t="str">
            <v>GE</v>
          </cell>
          <cell r="F82" t="str">
            <v>Georgian lari</v>
          </cell>
          <cell r="G82" t="str">
            <v>Value added data in constant prices before 2007 have been temporarily removed until revised series become available. Constant price expenditure estimates before 2011 have been deleted.</v>
          </cell>
          <cell r="H82" t="str">
            <v>Europe &amp; Central Asia</v>
          </cell>
          <cell r="I82" t="str">
            <v>Upper middle income</v>
          </cell>
          <cell r="J82" t="str">
            <v>GE</v>
          </cell>
          <cell r="K82" t="str">
            <v>Original chained constant price data are rescaled.</v>
          </cell>
          <cell r="L82">
            <v>1996</v>
          </cell>
          <cell r="M82" t="str">
            <v>Value added at basic prices (VAB)</v>
          </cell>
          <cell r="N82" t="str">
            <v>IBRD</v>
          </cell>
          <cell r="P82" t="str">
            <v>Country uses the 1993 System of National Accounts methodology.</v>
          </cell>
        </row>
        <row r="83">
          <cell r="A83" t="str">
            <v>GHA</v>
          </cell>
          <cell r="B83" t="str">
            <v>Ghana</v>
          </cell>
          <cell r="C83" t="str">
            <v>Ghana</v>
          </cell>
          <cell r="D83" t="str">
            <v>Republic of Ghana</v>
          </cell>
          <cell r="E83" t="str">
            <v>GH</v>
          </cell>
          <cell r="F83" t="str">
            <v>New Ghanaian cedi</v>
          </cell>
          <cell r="G83" t="str">
            <v>In 2010, the Ghana Statistical Service revised the base year for Ghana's national accounts series from 1993 to 2006. The new GDP data were about 60 percent higher than previously reported and incorporated improved data sources and methodology.</v>
          </cell>
          <cell r="H83" t="str">
            <v>Sub-Saharan Africa</v>
          </cell>
          <cell r="I83" t="str">
            <v>Lower middle income</v>
          </cell>
          <cell r="J83" t="str">
            <v>GH</v>
          </cell>
          <cell r="K83">
            <v>2006</v>
          </cell>
          <cell r="M83" t="str">
            <v>Value added at basic prices (VAB)</v>
          </cell>
          <cell r="N83" t="str">
            <v>IDA</v>
          </cell>
          <cell r="O83" t="str">
            <v>HIPC</v>
          </cell>
          <cell r="P83" t="str">
            <v>Country uses the 1993 System of National Accounts methodology.</v>
          </cell>
        </row>
        <row r="84">
          <cell r="A84" t="str">
            <v>GIB</v>
          </cell>
          <cell r="B84" t="str">
            <v>Gibraltar</v>
          </cell>
          <cell r="C84" t="str">
            <v>Gibraltar</v>
          </cell>
          <cell r="D84" t="str">
            <v>Gibraltar</v>
          </cell>
          <cell r="E84" t="str">
            <v>GI</v>
          </cell>
          <cell r="F84" t="str">
            <v>Gibraltar pound</v>
          </cell>
          <cell r="H84" t="str">
            <v>Europe &amp; Central Asia</v>
          </cell>
          <cell r="I84" t="str">
            <v>High income</v>
          </cell>
          <cell r="J84" t="str">
            <v>GI</v>
          </cell>
        </row>
        <row r="85">
          <cell r="A85" t="str">
            <v>GIN</v>
          </cell>
          <cell r="B85" t="str">
            <v>Guinea</v>
          </cell>
          <cell r="C85" t="str">
            <v>Guinea</v>
          </cell>
          <cell r="D85" t="str">
            <v>Republic of Guinea</v>
          </cell>
          <cell r="E85" t="str">
            <v>GN</v>
          </cell>
          <cell r="F85" t="str">
            <v>Guinean franc</v>
          </cell>
          <cell r="H85" t="str">
            <v>Sub-Saharan Africa</v>
          </cell>
          <cell r="I85" t="str">
            <v>Low income</v>
          </cell>
          <cell r="J85" t="str">
            <v>GN</v>
          </cell>
          <cell r="K85">
            <v>2003</v>
          </cell>
          <cell r="M85" t="str">
            <v>Value added at basic prices (VAB)</v>
          </cell>
          <cell r="N85" t="str">
            <v>IDA</v>
          </cell>
          <cell r="O85" t="str">
            <v>HIPC</v>
          </cell>
          <cell r="P85" t="str">
            <v>Country uses the 1993 System of National Accounts methodology.</v>
          </cell>
        </row>
        <row r="86">
          <cell r="A86" t="str">
            <v>GMB</v>
          </cell>
          <cell r="B86" t="str">
            <v>The Gambia</v>
          </cell>
          <cell r="C86" t="str">
            <v>Gambia, The</v>
          </cell>
          <cell r="D86" t="str">
            <v>Republic of The Gambia</v>
          </cell>
          <cell r="E86" t="str">
            <v>GM</v>
          </cell>
          <cell r="F86" t="str">
            <v>Gambian dalasi</v>
          </cell>
          <cell r="G86" t="str">
            <v>Fiscal year end: June 30; reporting period for national accounts data: CY. April 2013 database update: Based on official government statistics, national accounts data were revised for 2004 onward; the base year changed to 2004.</v>
          </cell>
          <cell r="H86" t="str">
            <v>Sub-Saharan Africa</v>
          </cell>
          <cell r="I86" t="str">
            <v>Low income</v>
          </cell>
          <cell r="J86" t="str">
            <v>GM</v>
          </cell>
          <cell r="K86">
            <v>2004</v>
          </cell>
          <cell r="M86" t="str">
            <v>Value added at producer prices (VAP)</v>
          </cell>
          <cell r="N86" t="str">
            <v>IDA</v>
          </cell>
          <cell r="O86" t="str">
            <v>HIPC</v>
          </cell>
          <cell r="P86" t="str">
            <v>Country uses the 1993 System of National Accounts methodology.</v>
          </cell>
        </row>
        <row r="87">
          <cell r="A87" t="str">
            <v>GNB</v>
          </cell>
          <cell r="B87" t="str">
            <v>Guinea-Bissau</v>
          </cell>
          <cell r="C87" t="str">
            <v>Guinea-Bissau</v>
          </cell>
          <cell r="D87" t="str">
            <v>Republic of Guinea-Bissau</v>
          </cell>
          <cell r="E87" t="str">
            <v>GW</v>
          </cell>
          <cell r="F87" t="str">
            <v>West African CFA franc</v>
          </cell>
          <cell r="G87" t="str">
            <v>In 2010, national accounts data for 2003-09 were revised. The new data had broader coverage of all sectors of the economy, and GDP in current prices averaged 89 percent higher than previous estimates.</v>
          </cell>
          <cell r="H87" t="str">
            <v>Sub-Saharan Africa</v>
          </cell>
          <cell r="I87" t="str">
            <v>Low income</v>
          </cell>
          <cell r="J87" t="str">
            <v>GW</v>
          </cell>
          <cell r="K87">
            <v>2005</v>
          </cell>
          <cell r="M87" t="str">
            <v>Value added at basic prices (VAB)</v>
          </cell>
          <cell r="N87" t="str">
            <v>IDA</v>
          </cell>
          <cell r="O87" t="str">
            <v>HIPC</v>
          </cell>
          <cell r="P87" t="str">
            <v>Country uses the 1993 System of National Accounts methodology.</v>
          </cell>
        </row>
        <row r="88">
          <cell r="A88" t="str">
            <v>GNQ</v>
          </cell>
          <cell r="B88" t="str">
            <v>Equatorial Guinea</v>
          </cell>
          <cell r="C88" t="str">
            <v>Equatorial Guinea</v>
          </cell>
          <cell r="D88" t="str">
            <v>Republic of Equatorial Guinea</v>
          </cell>
          <cell r="E88" t="str">
            <v>GQ</v>
          </cell>
          <cell r="F88" t="str">
            <v>Central African CFA franc</v>
          </cell>
          <cell r="G88" t="str">
            <v>National accounts have been revised from 1980 onward based on IMF data and official government statistics; the new base year is 2006.</v>
          </cell>
          <cell r="H88" t="str">
            <v>Sub-Saharan Africa</v>
          </cell>
          <cell r="I88" t="str">
            <v>Upper middle income</v>
          </cell>
          <cell r="J88" t="str">
            <v>GQ</v>
          </cell>
          <cell r="K88">
            <v>2006</v>
          </cell>
          <cell r="M88" t="str">
            <v>Value added at basic prices (VAB)</v>
          </cell>
          <cell r="N88" t="str">
            <v>IBRD</v>
          </cell>
          <cell r="P88" t="str">
            <v>Country uses the 1968 System of National Accounts methodology.</v>
          </cell>
        </row>
        <row r="89">
          <cell r="A89" t="str">
            <v>GRC</v>
          </cell>
          <cell r="B89" t="str">
            <v>Greece</v>
          </cell>
          <cell r="C89" t="str">
            <v>Greece</v>
          </cell>
          <cell r="D89" t="str">
            <v>Hellenic Republic</v>
          </cell>
          <cell r="E89" t="str">
            <v>GR</v>
          </cell>
          <cell r="F89" t="str">
            <v>Euro</v>
          </cell>
          <cell r="G89" t="str">
            <v>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v>
          </cell>
          <cell r="H89" t="str">
            <v>Europe &amp; Central Asia</v>
          </cell>
          <cell r="I89" t="str">
            <v>High income</v>
          </cell>
          <cell r="J89" t="str">
            <v>GR</v>
          </cell>
          <cell r="K89" t="str">
            <v>Original chained constant price data are rescaled.</v>
          </cell>
          <cell r="L89">
            <v>2010</v>
          </cell>
          <cell r="M89" t="str">
            <v>Value added at basic prices (VAB)</v>
          </cell>
          <cell r="O89" t="str">
            <v>Euro area</v>
          </cell>
          <cell r="P89" t="str">
            <v>Country uses the 2008 System of National Accounts methodology.</v>
          </cell>
        </row>
        <row r="90">
          <cell r="A90" t="str">
            <v>GRD</v>
          </cell>
          <cell r="B90" t="str">
            <v>Grenada</v>
          </cell>
          <cell r="C90" t="str">
            <v>Grenada</v>
          </cell>
          <cell r="D90" t="str">
            <v>Grenada</v>
          </cell>
          <cell r="E90" t="str">
            <v>GD</v>
          </cell>
          <cell r="F90" t="str">
            <v>East Caribbean dollar</v>
          </cell>
          <cell r="G90" t="str">
            <v>April 2012 database update: Based on official government statistics, national accounts data were revised for 2000 onward; the base year changed to 2006.</v>
          </cell>
          <cell r="H90" t="str">
            <v>Latin America &amp; Caribbean</v>
          </cell>
          <cell r="I90" t="str">
            <v>Upper middle income</v>
          </cell>
          <cell r="J90" t="str">
            <v>GD</v>
          </cell>
          <cell r="K90">
            <v>2006</v>
          </cell>
          <cell r="M90" t="str">
            <v>Value added at basic prices (VAB)</v>
          </cell>
          <cell r="N90" t="str">
            <v>Blend</v>
          </cell>
          <cell r="P90" t="str">
            <v>Country uses the 1968 System of National Accounts methodology.</v>
          </cell>
        </row>
        <row r="91">
          <cell r="A91" t="str">
            <v>GRL</v>
          </cell>
          <cell r="B91" t="str">
            <v>Greenland</v>
          </cell>
          <cell r="C91" t="str">
            <v>Greenland</v>
          </cell>
          <cell r="D91" t="str">
            <v>Greenland</v>
          </cell>
          <cell r="E91" t="str">
            <v>GL</v>
          </cell>
          <cell r="F91" t="str">
            <v>Danish krone</v>
          </cell>
          <cell r="H91" t="str">
            <v>Europe &amp; Central Asia</v>
          </cell>
          <cell r="I91" t="str">
            <v>High income</v>
          </cell>
          <cell r="J91" t="str">
            <v>GL</v>
          </cell>
          <cell r="K91">
            <v>1990</v>
          </cell>
          <cell r="P91" t="str">
            <v>Country uses the 1993 System of National Accounts methodology.</v>
          </cell>
        </row>
        <row r="92">
          <cell r="A92" t="str">
            <v>GTM</v>
          </cell>
          <cell r="B92" t="str">
            <v>Guatemala</v>
          </cell>
          <cell r="C92" t="str">
            <v>Guatemala</v>
          </cell>
          <cell r="D92" t="str">
            <v>Republic of Guatemala</v>
          </cell>
          <cell r="E92" t="str">
            <v>GT</v>
          </cell>
          <cell r="F92" t="str">
            <v>Guatemalan quetzal</v>
          </cell>
          <cell r="H92" t="str">
            <v>Latin America &amp; Caribbean</v>
          </cell>
          <cell r="I92" t="str">
            <v>Lower middle income</v>
          </cell>
          <cell r="J92" t="str">
            <v>GT</v>
          </cell>
          <cell r="K92">
            <v>2001</v>
          </cell>
          <cell r="M92" t="str">
            <v>Value added at basic prices (VAB)</v>
          </cell>
          <cell r="N92" t="str">
            <v>IBRD</v>
          </cell>
          <cell r="P92" t="str">
            <v>Country uses the 1993 System of National Accounts methodology.</v>
          </cell>
        </row>
        <row r="93">
          <cell r="A93" t="str">
            <v>GUM</v>
          </cell>
          <cell r="B93" t="str">
            <v>Guam</v>
          </cell>
          <cell r="C93" t="str">
            <v>Guam</v>
          </cell>
          <cell r="D93" t="str">
            <v>Guam</v>
          </cell>
          <cell r="E93" t="str">
            <v>GU</v>
          </cell>
          <cell r="F93" t="str">
            <v>U.S. dollar</v>
          </cell>
          <cell r="H93" t="str">
            <v>East Asia &amp; Pacific</v>
          </cell>
          <cell r="I93" t="str">
            <v>High income</v>
          </cell>
          <cell r="J93" t="str">
            <v>GU</v>
          </cell>
          <cell r="P93" t="str">
            <v>Country uses the 1993 System of National Accounts methodology.</v>
          </cell>
        </row>
        <row r="94">
          <cell r="A94" t="str">
            <v>GUY</v>
          </cell>
          <cell r="B94" t="str">
            <v>Guyana</v>
          </cell>
          <cell r="C94" t="str">
            <v>Guyana</v>
          </cell>
          <cell r="D94" t="str">
            <v>Co-operative Republic of Guyana</v>
          </cell>
          <cell r="E94" t="str">
            <v>GY</v>
          </cell>
          <cell r="F94" t="str">
            <v>Guyana dollar</v>
          </cell>
          <cell r="G94" t="str">
            <v>In 2010, the Bureau of Statistics introduced a new series of GDP rebased to year 2006. Current price GDP averaged 63 percent higher than previous estimates.</v>
          </cell>
          <cell r="H94" t="str">
            <v>Latin America &amp; Caribbean</v>
          </cell>
          <cell r="I94" t="str">
            <v>Upper middle income</v>
          </cell>
          <cell r="J94" t="str">
            <v>GY</v>
          </cell>
          <cell r="K94">
            <v>2006</v>
          </cell>
          <cell r="M94" t="str">
            <v>Value added at basic prices (VAB)</v>
          </cell>
          <cell r="N94" t="str">
            <v>IDA</v>
          </cell>
          <cell r="O94" t="str">
            <v>HIPC</v>
          </cell>
          <cell r="P94" t="str">
            <v>Country uses the 1993 System of National Accounts methodology.</v>
          </cell>
        </row>
        <row r="95">
          <cell r="A95" t="str">
            <v>HIC</v>
          </cell>
          <cell r="B95" t="str">
            <v>High income</v>
          </cell>
          <cell r="C95" t="str">
            <v>High income</v>
          </cell>
          <cell r="D95" t="str">
            <v>High income</v>
          </cell>
          <cell r="E95" t="str">
            <v>XD</v>
          </cell>
          <cell r="G95" t="str">
            <v>High income group aggregate. High-income economies are those in which 2015 GNI per capita was $12,476 or more.</v>
          </cell>
          <cell r="J95" t="str">
            <v>XD</v>
          </cell>
        </row>
        <row r="96">
          <cell r="A96" t="str">
            <v>HKG</v>
          </cell>
          <cell r="B96" t="str">
            <v>Hong Kong SAR, China</v>
          </cell>
          <cell r="C96" t="str">
            <v>Hong Kong SAR, China</v>
          </cell>
          <cell r="D96" t="str">
            <v>Hong Kong Special Administrative Region of the People's Republic of China</v>
          </cell>
          <cell r="E96" t="str">
            <v>HK</v>
          </cell>
          <cell r="F96" t="str">
            <v>Hong Kong dollar</v>
          </cell>
          <cell r="G96" t="str">
            <v>On 1 July 1997 China resumed its exercise of sovereignty over Hong Kong. Unless otherwise noted, data for China do not include data for Hong Kong SAR, China; Macao SAR, China; or Taiwan, China. Agriculture value added includes mining and quarrying.</v>
          </cell>
          <cell r="H96" t="str">
            <v>East Asia &amp; Pacific</v>
          </cell>
          <cell r="I96" t="str">
            <v>High income</v>
          </cell>
          <cell r="J96" t="str">
            <v>HK</v>
          </cell>
          <cell r="K96" t="str">
            <v>Original chained constant price data are rescaled.</v>
          </cell>
          <cell r="L96">
            <v>2013</v>
          </cell>
          <cell r="M96" t="str">
            <v>Value added at basic prices (VAB)</v>
          </cell>
          <cell r="P96" t="str">
            <v>Country uses the 2008 System of National Accounts methodology.</v>
          </cell>
        </row>
        <row r="97">
          <cell r="A97" t="str">
            <v>HND</v>
          </cell>
          <cell r="B97" t="str">
            <v>Honduras</v>
          </cell>
          <cell r="C97" t="str">
            <v>Honduras</v>
          </cell>
          <cell r="D97" t="str">
            <v>Republic of Honduras</v>
          </cell>
          <cell r="E97" t="str">
            <v>HN</v>
          </cell>
          <cell r="F97" t="str">
            <v>Honduran lempira</v>
          </cell>
          <cell r="H97" t="str">
            <v>Latin America &amp; Caribbean</v>
          </cell>
          <cell r="I97" t="str">
            <v>Lower middle income</v>
          </cell>
          <cell r="J97" t="str">
            <v>HN</v>
          </cell>
          <cell r="K97">
            <v>2000</v>
          </cell>
          <cell r="M97" t="str">
            <v>Value added at basic prices (VAB)</v>
          </cell>
          <cell r="N97" t="str">
            <v>IDA</v>
          </cell>
          <cell r="O97" t="str">
            <v>HIPC</v>
          </cell>
          <cell r="P97" t="str">
            <v>Country uses the 1993 System of National Accounts methodology.</v>
          </cell>
        </row>
        <row r="98">
          <cell r="A98" t="str">
            <v>HPC</v>
          </cell>
          <cell r="B98" t="str">
            <v>Heavily indebted poor countries (HIPC)</v>
          </cell>
          <cell r="C98" t="str">
            <v>Heavily indebted poor countries (HIPC)</v>
          </cell>
          <cell r="D98" t="str">
            <v>Heavily indebted poor countries (HIPC)</v>
          </cell>
          <cell r="E98" t="str">
            <v>XE</v>
          </cell>
          <cell r="G98" t="str">
            <v>Heavily indebted poor countries aggregate.</v>
          </cell>
          <cell r="J98" t="str">
            <v>XE</v>
          </cell>
        </row>
        <row r="99">
          <cell r="A99" t="str">
            <v>HRV</v>
          </cell>
          <cell r="B99" t="str">
            <v>Croatia</v>
          </cell>
          <cell r="C99" t="str">
            <v>Croatia</v>
          </cell>
          <cell r="D99" t="str">
            <v>Republic of Croatia</v>
          </cell>
          <cell r="E99" t="str">
            <v>HR</v>
          </cell>
          <cell r="F99" t="str">
            <v>Croatian kuna</v>
          </cell>
          <cell r="G99" t="str">
            <v>The new reference year for chain linked series is 2010. April 2013 database update: Based on official government statistics, the base year for constant price series changed to 2005.</v>
          </cell>
          <cell r="H99" t="str">
            <v>Europe &amp; Central Asia</v>
          </cell>
          <cell r="I99" t="str">
            <v>High income</v>
          </cell>
          <cell r="J99" t="str">
            <v>HR</v>
          </cell>
          <cell r="K99" t="str">
            <v>Original chained constant price data are rescaled.</v>
          </cell>
          <cell r="L99">
            <v>2010</v>
          </cell>
          <cell r="M99" t="str">
            <v>Value added at basic prices (VAB)</v>
          </cell>
          <cell r="N99" t="str">
            <v>IBRD</v>
          </cell>
          <cell r="P99" t="str">
            <v>Country uses the 1993 System of National Accounts methodology.</v>
          </cell>
        </row>
        <row r="100">
          <cell r="A100" t="str">
            <v>HTI</v>
          </cell>
          <cell r="B100" t="str">
            <v>Haiti</v>
          </cell>
          <cell r="C100" t="str">
            <v>Haiti</v>
          </cell>
          <cell r="D100" t="str">
            <v>Republic of Haiti</v>
          </cell>
          <cell r="E100" t="str">
            <v>HT</v>
          </cell>
          <cell r="F100" t="str">
            <v>Haitian gourde</v>
          </cell>
          <cell r="G100" t="str">
            <v>Fiscal year end: September 30; reporting period for national accounts data: FY. In 2010, the government revised national accounts data following changes in the methodology. Current price series since 1991 and constant price series since 1996 were revised.</v>
          </cell>
          <cell r="H100" t="str">
            <v>Latin America &amp; Caribbean</v>
          </cell>
          <cell r="I100" t="str">
            <v>Low income</v>
          </cell>
          <cell r="J100" t="str">
            <v>HT</v>
          </cell>
          <cell r="K100" t="str">
            <v>1986/87</v>
          </cell>
          <cell r="M100" t="str">
            <v>Value added at basic prices (VAB)</v>
          </cell>
          <cell r="N100" t="str">
            <v>IDA</v>
          </cell>
          <cell r="O100" t="str">
            <v>HIPC</v>
          </cell>
          <cell r="P100" t="str">
            <v>Country uses the 1968 System of National Accounts methodology.</v>
          </cell>
        </row>
        <row r="101">
          <cell r="A101" t="str">
            <v>HUN</v>
          </cell>
          <cell r="B101" t="str">
            <v>Hungary</v>
          </cell>
          <cell r="C101" t="str">
            <v>Hungary</v>
          </cell>
          <cell r="D101" t="str">
            <v>Hungary</v>
          </cell>
          <cell r="E101" t="str">
            <v>HU</v>
          </cell>
          <cell r="F101" t="str">
            <v>Hungarian forint</v>
          </cell>
          <cell r="G101" t="str">
            <v>April 2012 database update: Based on data from the Organisation for Economic Co-operation and Development, national accounts data were revised for 1991 onward.</v>
          </cell>
          <cell r="H101" t="str">
            <v>Europe &amp; Central Asia</v>
          </cell>
          <cell r="I101" t="str">
            <v>High income</v>
          </cell>
          <cell r="J101" t="str">
            <v>HU</v>
          </cell>
          <cell r="K101" t="str">
            <v>Original chained constant price data are rescaled.</v>
          </cell>
          <cell r="L101">
            <v>2010</v>
          </cell>
          <cell r="M101" t="str">
            <v>Value added at basic prices (VAB)</v>
          </cell>
          <cell r="P101" t="str">
            <v>Country uses the 2008 System of National Accounts methodology.</v>
          </cell>
        </row>
        <row r="102">
          <cell r="A102" t="str">
            <v>IBD</v>
          </cell>
          <cell r="B102" t="str">
            <v>IBRD only</v>
          </cell>
          <cell r="C102" t="str">
            <v>IBRD only</v>
          </cell>
          <cell r="D102" t="str">
            <v>IBRD only</v>
          </cell>
          <cell r="E102" t="str">
            <v>XF</v>
          </cell>
          <cell r="G102" t="str">
            <v>IBRD only group aggregate.</v>
          </cell>
          <cell r="J102" t="str">
            <v>XF</v>
          </cell>
        </row>
        <row r="103">
          <cell r="A103" t="str">
            <v>IBT</v>
          </cell>
          <cell r="B103" t="str">
            <v>IDA &amp; IBRD total</v>
          </cell>
          <cell r="C103" t="str">
            <v>IDA &amp; IBRD total</v>
          </cell>
          <cell r="D103" t="str">
            <v>IDA &amp; IBRD total</v>
          </cell>
          <cell r="E103" t="str">
            <v>ZT</v>
          </cell>
          <cell r="G103" t="str">
            <v>IDA and IBRD total group aggregate (includes IDA only, IDA blend, and IBRD only).</v>
          </cell>
          <cell r="J103" t="str">
            <v>ZT</v>
          </cell>
        </row>
        <row r="104">
          <cell r="A104" t="str">
            <v>IDA</v>
          </cell>
          <cell r="B104" t="str">
            <v>IDA total</v>
          </cell>
          <cell r="C104" t="str">
            <v>IDA total</v>
          </cell>
          <cell r="D104" t="str">
            <v>IDA total</v>
          </cell>
          <cell r="E104" t="str">
            <v>XG</v>
          </cell>
          <cell r="G104" t="str">
            <v>IDA total group aggregate (includes IDA only and IDA blend).</v>
          </cell>
          <cell r="J104" t="str">
            <v>XG</v>
          </cell>
        </row>
        <row r="105">
          <cell r="A105" t="str">
            <v>IDB</v>
          </cell>
          <cell r="B105" t="str">
            <v>IDA blend</v>
          </cell>
          <cell r="C105" t="str">
            <v>IDA blend</v>
          </cell>
          <cell r="D105" t="str">
            <v>IDA blend</v>
          </cell>
          <cell r="E105" t="str">
            <v>XH</v>
          </cell>
          <cell r="G105" t="str">
            <v>IDA blend group aggregate.</v>
          </cell>
          <cell r="J105" t="str">
            <v>XH</v>
          </cell>
        </row>
        <row r="106">
          <cell r="A106" t="str">
            <v>IDN</v>
          </cell>
          <cell r="B106" t="str">
            <v>Indonesia</v>
          </cell>
          <cell r="C106" t="str">
            <v>Indonesia</v>
          </cell>
          <cell r="D106" t="str">
            <v>Republic of Indonesia</v>
          </cell>
          <cell r="E106" t="str">
            <v>ID</v>
          </cell>
          <cell r="F106" t="str">
            <v>Indonesian rupiah</v>
          </cell>
          <cell r="G106" t="str">
            <v>Fiscal year end: March 31; reporting period for national accounts data: CY. Data for Indonesia include Timor-Leste through 1999 unless otherwise noted. Statistics Indonesia revised national accounts based on SNA2008. The new base year is 2010. Price valuation is in basic prices.</v>
          </cell>
          <cell r="H106" t="str">
            <v>East Asia &amp; Pacific</v>
          </cell>
          <cell r="I106" t="str">
            <v>Lower middle income</v>
          </cell>
          <cell r="J106" t="str">
            <v>ID</v>
          </cell>
          <cell r="K106">
            <v>2010</v>
          </cell>
          <cell r="M106" t="str">
            <v>Value added at basic prices (VAB)</v>
          </cell>
          <cell r="N106" t="str">
            <v>IBRD</v>
          </cell>
          <cell r="P106" t="str">
            <v>Country uses the 1993 System of National Accounts methodology.</v>
          </cell>
        </row>
        <row r="107">
          <cell r="A107" t="str">
            <v>IDX</v>
          </cell>
          <cell r="B107" t="str">
            <v>IDA only</v>
          </cell>
          <cell r="C107" t="str">
            <v>IDA only</v>
          </cell>
          <cell r="D107" t="str">
            <v>IDA only</v>
          </cell>
          <cell r="E107" t="str">
            <v>XI</v>
          </cell>
          <cell r="G107" t="str">
            <v>IDA only group aggregate.</v>
          </cell>
          <cell r="J107" t="str">
            <v>XI</v>
          </cell>
        </row>
        <row r="108">
          <cell r="A108" t="str">
            <v>IMY</v>
          </cell>
          <cell r="B108" t="str">
            <v>Isle of Man</v>
          </cell>
          <cell r="C108" t="str">
            <v>Isle of Man</v>
          </cell>
          <cell r="D108" t="str">
            <v>Isle of Man</v>
          </cell>
          <cell r="E108" t="str">
            <v>IM</v>
          </cell>
          <cell r="F108" t="str">
            <v>Pound sterling</v>
          </cell>
          <cell r="G108" t="str">
            <v>The new base year is 2013.</v>
          </cell>
          <cell r="H108" t="str">
            <v>Europe &amp; Central Asia</v>
          </cell>
          <cell r="I108" t="str">
            <v>High income</v>
          </cell>
          <cell r="J108" t="str">
            <v>IM</v>
          </cell>
          <cell r="K108">
            <v>2013</v>
          </cell>
          <cell r="P108" t="str">
            <v>Country uses the 1968 System of National Accounts methodology.</v>
          </cell>
        </row>
        <row r="109">
          <cell r="A109" t="str">
            <v>IND</v>
          </cell>
          <cell r="B109" t="str">
            <v>India</v>
          </cell>
          <cell r="C109" t="str">
            <v>India</v>
          </cell>
          <cell r="D109" t="str">
            <v>Republic of India</v>
          </cell>
          <cell r="E109" t="str">
            <v>IN</v>
          </cell>
          <cell r="F109" t="str">
            <v>Indian rupee</v>
          </cell>
          <cell r="G109" t="str">
            <v>Fiscal year end: March 31; reporting period for national accounts data: FY. Based on official government statistics; the new base year is 2011/12. India reports using SNA 2008.</v>
          </cell>
          <cell r="H109" t="str">
            <v>South Asia</v>
          </cell>
          <cell r="I109" t="str">
            <v>Lower middle income</v>
          </cell>
          <cell r="J109" t="str">
            <v>IN</v>
          </cell>
          <cell r="K109" t="str">
            <v>2011/12</v>
          </cell>
          <cell r="M109" t="str">
            <v>Value added at basic prices (VAB)</v>
          </cell>
          <cell r="N109" t="str">
            <v>IBRD</v>
          </cell>
          <cell r="P109" t="str">
            <v>Country uses the 2008 System of National Accounts methodology.</v>
          </cell>
        </row>
        <row r="110">
          <cell r="A110" t="str">
            <v>IRL</v>
          </cell>
          <cell r="B110" t="str">
            <v>Ireland</v>
          </cell>
          <cell r="C110" t="str">
            <v>Ireland</v>
          </cell>
          <cell r="D110" t="str">
            <v>Ireland</v>
          </cell>
          <cell r="E110" t="str">
            <v>IE</v>
          </cell>
          <cell r="F110" t="str">
            <v>Euro</v>
          </cell>
          <cell r="G110" t="str">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ell>
          <cell r="H110" t="str">
            <v>Europe &amp; Central Asia</v>
          </cell>
          <cell r="I110" t="str">
            <v>High income</v>
          </cell>
          <cell r="J110" t="str">
            <v>IE</v>
          </cell>
          <cell r="K110" t="str">
            <v>Original chained constant price data are rescaled.</v>
          </cell>
          <cell r="L110">
            <v>2010</v>
          </cell>
          <cell r="M110" t="str">
            <v>Value added at basic prices (VAB)</v>
          </cell>
          <cell r="O110" t="str">
            <v>Euro area</v>
          </cell>
          <cell r="P110" t="str">
            <v>Country uses the 2008 System of National Accounts methodology.</v>
          </cell>
        </row>
        <row r="111">
          <cell r="A111" t="str">
            <v>IRN</v>
          </cell>
          <cell r="B111" t="str">
            <v>Iran</v>
          </cell>
          <cell r="C111" t="str">
            <v>Iran, Islamic Rep.</v>
          </cell>
          <cell r="D111" t="str">
            <v>Islamic Republic of Iran</v>
          </cell>
          <cell r="E111" t="str">
            <v>IR</v>
          </cell>
          <cell r="F111" t="str">
            <v>Iranian rial</v>
          </cell>
          <cell r="G111" t="str">
            <v>Fiscal year end: March 20; reporting period for national accounts data: FY. Based on data from the Central Bank of Iran, the new base year is 2004/05.</v>
          </cell>
          <cell r="H111" t="str">
            <v>Middle East &amp; North Africa</v>
          </cell>
          <cell r="I111" t="str">
            <v>Upper middle income</v>
          </cell>
          <cell r="J111" t="str">
            <v>IR</v>
          </cell>
          <cell r="K111" t="str">
            <v>2004/05</v>
          </cell>
          <cell r="M111" t="str">
            <v>Value added at basic prices (VAB)</v>
          </cell>
          <cell r="N111" t="str">
            <v>IBRD</v>
          </cell>
          <cell r="P111" t="str">
            <v>Country uses the 1993 System of National Accounts methodology.</v>
          </cell>
        </row>
        <row r="112">
          <cell r="A112" t="str">
            <v>IRQ</v>
          </cell>
          <cell r="B112" t="str">
            <v>Iraq</v>
          </cell>
          <cell r="C112" t="str">
            <v>Iraq</v>
          </cell>
          <cell r="D112" t="str">
            <v>Republic of Iraq</v>
          </cell>
          <cell r="E112" t="str">
            <v>IQ</v>
          </cell>
          <cell r="F112" t="str">
            <v>Iraqi dinar</v>
          </cell>
          <cell r="G112" t="str">
            <v>Based on official government statistics, the new base year is 2007.</v>
          </cell>
          <cell r="H112" t="str">
            <v>Middle East &amp; North Africa</v>
          </cell>
          <cell r="I112" t="str">
            <v>Upper middle income</v>
          </cell>
          <cell r="J112" t="str">
            <v>IQ</v>
          </cell>
          <cell r="K112">
            <v>2007</v>
          </cell>
          <cell r="M112" t="str">
            <v>Value added at producer prices (VAP)</v>
          </cell>
          <cell r="N112" t="str">
            <v>IBRD</v>
          </cell>
          <cell r="P112" t="str">
            <v>Country uses the 1968 System of National Accounts methodology.</v>
          </cell>
        </row>
        <row r="113">
          <cell r="A113" t="str">
            <v>ISL</v>
          </cell>
          <cell r="B113" t="str">
            <v>Iceland</v>
          </cell>
          <cell r="C113" t="str">
            <v>Iceland</v>
          </cell>
          <cell r="D113" t="str">
            <v>Republic of Iceland</v>
          </cell>
          <cell r="E113" t="str">
            <v>IS</v>
          </cell>
          <cell r="F113" t="str">
            <v>Iceland krona</v>
          </cell>
          <cell r="H113" t="str">
            <v>Europe &amp; Central Asia</v>
          </cell>
          <cell r="I113" t="str">
            <v>High income</v>
          </cell>
          <cell r="J113" t="str">
            <v>IS</v>
          </cell>
          <cell r="K113" t="str">
            <v>Original chained constant price data are rescaled.</v>
          </cell>
          <cell r="L113">
            <v>2010</v>
          </cell>
          <cell r="M113" t="str">
            <v>Value added at basic prices (VAB)</v>
          </cell>
          <cell r="P113" t="str">
            <v>Country uses the 2008 System of National Accounts methodology.</v>
          </cell>
        </row>
        <row r="114">
          <cell r="A114" t="str">
            <v>ISR</v>
          </cell>
          <cell r="B114" t="str">
            <v>Israel</v>
          </cell>
          <cell r="C114" t="str">
            <v>Israel</v>
          </cell>
          <cell r="D114" t="str">
            <v>State of Israel</v>
          </cell>
          <cell r="E114" t="str">
            <v>IL</v>
          </cell>
          <cell r="F114" t="str">
            <v>Israeli new shekel</v>
          </cell>
          <cell r="G114" t="str">
            <v>Based on official government statistics for chain linked series; the new reference year is 2010.</v>
          </cell>
          <cell r="H114" t="str">
            <v>Middle East &amp; North Africa</v>
          </cell>
          <cell r="I114" t="str">
            <v>High income</v>
          </cell>
          <cell r="J114" t="str">
            <v>IL</v>
          </cell>
          <cell r="K114" t="str">
            <v>Original chained constant price data are rescaled.</v>
          </cell>
          <cell r="L114">
            <v>2010</v>
          </cell>
          <cell r="M114" t="str">
            <v>Value added at producer prices (VAP)</v>
          </cell>
          <cell r="P114" t="str">
            <v>Country uses the 2008 System of National Accounts methodology.</v>
          </cell>
        </row>
        <row r="115">
          <cell r="A115" t="str">
            <v>ITA</v>
          </cell>
          <cell r="B115" t="str">
            <v>Italy</v>
          </cell>
          <cell r="C115" t="str">
            <v>Italy</v>
          </cell>
          <cell r="D115" t="str">
            <v>Italian Republic</v>
          </cell>
          <cell r="E115" t="str">
            <v>IT</v>
          </cell>
          <cell r="F115" t="str">
            <v>Euro</v>
          </cell>
          <cell r="G115" t="str">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ell>
          <cell r="H115" t="str">
            <v>Europe &amp; Central Asia</v>
          </cell>
          <cell r="I115" t="str">
            <v>High income</v>
          </cell>
          <cell r="J115" t="str">
            <v>IT</v>
          </cell>
          <cell r="K115" t="str">
            <v>Original chained constant price data are rescaled.</v>
          </cell>
          <cell r="L115">
            <v>2010</v>
          </cell>
          <cell r="M115" t="str">
            <v>Value added at basic prices (VAB)</v>
          </cell>
          <cell r="O115" t="str">
            <v>Euro area</v>
          </cell>
          <cell r="P115" t="str">
            <v>Country uses the 2008 System of National Accounts methodology.</v>
          </cell>
        </row>
        <row r="116">
          <cell r="A116" t="str">
            <v>JAM</v>
          </cell>
          <cell r="B116" t="str">
            <v>Jamaica</v>
          </cell>
          <cell r="C116" t="str">
            <v>Jamaica</v>
          </cell>
          <cell r="D116" t="str">
            <v>Jamaica</v>
          </cell>
          <cell r="E116" t="str">
            <v>JM</v>
          </cell>
          <cell r="F116" t="str">
            <v>Jamaican dollar</v>
          </cell>
          <cell r="G116" t="str">
            <v>April 2013 database update: Based on official government statistics, national accounts data were revised for 2002 onward; the base year changed to 2007.</v>
          </cell>
          <cell r="H116" t="str">
            <v>Latin America &amp; Caribbean</v>
          </cell>
          <cell r="I116" t="str">
            <v>Upper middle income</v>
          </cell>
          <cell r="J116" t="str">
            <v>JM</v>
          </cell>
          <cell r="K116">
            <v>2007</v>
          </cell>
          <cell r="M116" t="str">
            <v>Value added at basic prices (VAB)</v>
          </cell>
          <cell r="N116" t="str">
            <v>IBRD</v>
          </cell>
          <cell r="P116" t="str">
            <v>Country uses the 1993 System of National Accounts methodology.</v>
          </cell>
        </row>
        <row r="117">
          <cell r="A117" t="str">
            <v>JOR</v>
          </cell>
          <cell r="B117" t="str">
            <v>Jordan</v>
          </cell>
          <cell r="C117" t="str">
            <v>Jordan</v>
          </cell>
          <cell r="D117" t="str">
            <v>Hashemite Kingdom of Jordan</v>
          </cell>
          <cell r="E117" t="str">
            <v>JO</v>
          </cell>
          <cell r="F117" t="str">
            <v>Jordanian dinar</v>
          </cell>
          <cell r="H117" t="str">
            <v>Middle East &amp; North Africa</v>
          </cell>
          <cell r="I117" t="str">
            <v>Upper middle income</v>
          </cell>
          <cell r="J117" t="str">
            <v>JO</v>
          </cell>
          <cell r="K117">
            <v>1994</v>
          </cell>
          <cell r="M117" t="str">
            <v>Value added at basic prices (VAB)</v>
          </cell>
          <cell r="N117" t="str">
            <v>IBRD</v>
          </cell>
          <cell r="P117" t="str">
            <v>Country uses the 1968 System of National Accounts methodology.</v>
          </cell>
        </row>
        <row r="118">
          <cell r="A118" t="str">
            <v>JPN</v>
          </cell>
          <cell r="B118" t="str">
            <v>Japan</v>
          </cell>
          <cell r="C118" t="str">
            <v>Japan</v>
          </cell>
          <cell r="D118" t="str">
            <v>Japan</v>
          </cell>
          <cell r="E118" t="str">
            <v>JP</v>
          </cell>
          <cell r="F118" t="str">
            <v>Japanese yen</v>
          </cell>
          <cell r="G118" t="str">
            <v>Fiscal year end: March 31; reporting period for national accounts data: CY.</v>
          </cell>
          <cell r="H118" t="str">
            <v>East Asia &amp; Pacific</v>
          </cell>
          <cell r="I118" t="str">
            <v>High income</v>
          </cell>
          <cell r="J118" t="str">
            <v>JP</v>
          </cell>
          <cell r="K118" t="str">
            <v>Original chained constant price data are rescaled.</v>
          </cell>
          <cell r="L118">
            <v>2010</v>
          </cell>
          <cell r="M118" t="str">
            <v>Value added at basic prices (VAB)</v>
          </cell>
          <cell r="P118" t="str">
            <v>Country uses the 1993 System of National Accounts methodology.</v>
          </cell>
        </row>
        <row r="119">
          <cell r="A119" t="str">
            <v>KAZ</v>
          </cell>
          <cell r="B119" t="str">
            <v>Kazakhstan</v>
          </cell>
          <cell r="C119" t="str">
            <v>Kazakhstan</v>
          </cell>
          <cell r="D119" t="str">
            <v>Republic of Kazakhstan</v>
          </cell>
          <cell r="E119" t="str">
            <v>KZ</v>
          </cell>
          <cell r="F119" t="str">
            <v>Kazakh tenge</v>
          </cell>
          <cell r="G119" t="str">
            <v>The new reference year for chain linked series is 2005.</v>
          </cell>
          <cell r="H119" t="str">
            <v>Europe &amp; Central Asia</v>
          </cell>
          <cell r="I119" t="str">
            <v>Upper middle income</v>
          </cell>
          <cell r="J119" t="str">
            <v>KZ</v>
          </cell>
          <cell r="K119" t="str">
            <v>Original chained constant price data are rescaled.</v>
          </cell>
          <cell r="L119">
            <v>2005</v>
          </cell>
          <cell r="M119" t="str">
            <v>Value added at basic prices (VAB)</v>
          </cell>
          <cell r="N119" t="str">
            <v>IBRD</v>
          </cell>
          <cell r="P119" t="str">
            <v>Country uses the 1993 System of National Accounts methodology.</v>
          </cell>
        </row>
        <row r="120">
          <cell r="A120" t="str">
            <v>KEN</v>
          </cell>
          <cell r="B120" t="str">
            <v>Kenya</v>
          </cell>
          <cell r="C120" t="str">
            <v>Kenya</v>
          </cell>
          <cell r="D120" t="str">
            <v>Republic of Kenya</v>
          </cell>
          <cell r="E120" t="str">
            <v>KE</v>
          </cell>
          <cell r="F120" t="str">
            <v>Kenyan shilling</v>
          </cell>
          <cell r="G120" t="str">
            <v>Fiscal year end: June 30; reporting period for national accounts data: CY. Based on official government statistics; the new base year is 2009.</v>
          </cell>
          <cell r="H120" t="str">
            <v>Sub-Saharan Africa</v>
          </cell>
          <cell r="I120" t="str">
            <v>Lower middle income</v>
          </cell>
          <cell r="J120" t="str">
            <v>KE</v>
          </cell>
          <cell r="K120">
            <v>2009</v>
          </cell>
          <cell r="M120" t="str">
            <v>Value added at basic prices (VAB)</v>
          </cell>
          <cell r="N120" t="str">
            <v>IDA</v>
          </cell>
          <cell r="P120" t="str">
            <v>Country uses the 2008 System of National Accounts methodology.</v>
          </cell>
        </row>
        <row r="121">
          <cell r="A121" t="str">
            <v>KGZ</v>
          </cell>
          <cell r="B121" t="str">
            <v>Kyrgyz Republic</v>
          </cell>
          <cell r="C121" t="str">
            <v>Kyrgyz Republic</v>
          </cell>
          <cell r="D121" t="str">
            <v>Kyrgyz Republic</v>
          </cell>
          <cell r="E121" t="str">
            <v>KG</v>
          </cell>
          <cell r="F121" t="str">
            <v>Kyrgyz som</v>
          </cell>
          <cell r="H121" t="str">
            <v>Europe &amp; Central Asia</v>
          </cell>
          <cell r="I121" t="str">
            <v>Lower middle income</v>
          </cell>
          <cell r="J121" t="str">
            <v>KG</v>
          </cell>
          <cell r="K121" t="str">
            <v>Original chained constant price data are rescaled.</v>
          </cell>
          <cell r="L121">
            <v>1995</v>
          </cell>
          <cell r="M121" t="str">
            <v>Value added at basic prices (VAB)</v>
          </cell>
          <cell r="N121" t="str">
            <v>IDA</v>
          </cell>
          <cell r="O121" t="str">
            <v>HIPC</v>
          </cell>
          <cell r="P121" t="str">
            <v>Country uses the 1993 System of National Accounts methodology.</v>
          </cell>
        </row>
        <row r="122">
          <cell r="A122" t="str">
            <v>KHM</v>
          </cell>
          <cell r="B122" t="str">
            <v>Cambodia</v>
          </cell>
          <cell r="C122" t="str">
            <v>Cambodia</v>
          </cell>
          <cell r="D122" t="str">
            <v>Kingdom of Cambodia</v>
          </cell>
          <cell r="E122" t="str">
            <v>KH</v>
          </cell>
          <cell r="F122" t="str">
            <v>Cambodian riel</v>
          </cell>
          <cell r="H122" t="str">
            <v>East Asia &amp; Pacific</v>
          </cell>
          <cell r="I122" t="str">
            <v>Lower middle income</v>
          </cell>
          <cell r="J122" t="str">
            <v>KH</v>
          </cell>
          <cell r="K122">
            <v>2000</v>
          </cell>
          <cell r="M122" t="str">
            <v>Value added at basic prices (VAB)</v>
          </cell>
          <cell r="N122" t="str">
            <v>IDA</v>
          </cell>
          <cell r="P122" t="str">
            <v>Country uses the 1993 System of National Accounts methodology.</v>
          </cell>
        </row>
        <row r="123">
          <cell r="A123" t="str">
            <v>KIR</v>
          </cell>
          <cell r="B123" t="str">
            <v>Kiribati</v>
          </cell>
          <cell r="C123" t="str">
            <v>Kiribati</v>
          </cell>
          <cell r="D123" t="str">
            <v>Republic of Kiribati</v>
          </cell>
          <cell r="E123" t="str">
            <v>KI</v>
          </cell>
          <cell r="F123" t="str">
            <v>Australian dollar</v>
          </cell>
          <cell r="G123" t="str">
            <v>Based on IMF and World Bank data, GDP in current and constant prices have been revised from 2000 onward. Value added components are calculated using shares from the Asian Development Bank.</v>
          </cell>
          <cell r="H123" t="str">
            <v>East Asia &amp; Pacific</v>
          </cell>
          <cell r="I123" t="str">
            <v>Lower middle income</v>
          </cell>
          <cell r="J123" t="str">
            <v>KI</v>
          </cell>
          <cell r="K123">
            <v>2006</v>
          </cell>
          <cell r="M123" t="str">
            <v>Value added at basic prices (VAB)</v>
          </cell>
          <cell r="N123" t="str">
            <v>IDA</v>
          </cell>
          <cell r="P123" t="str">
            <v>Country uses the 1993 System of National Accounts methodology.</v>
          </cell>
        </row>
        <row r="124">
          <cell r="A124" t="str">
            <v>KNA</v>
          </cell>
          <cell r="B124" t="str">
            <v>St. Kitts and Nevis</v>
          </cell>
          <cell r="C124" t="str">
            <v>St. Kitts and Nevis</v>
          </cell>
          <cell r="D124" t="str">
            <v>St. Kitts and Nevis</v>
          </cell>
          <cell r="E124" t="str">
            <v>KN</v>
          </cell>
          <cell r="F124" t="str">
            <v>East Caribbean dollar</v>
          </cell>
          <cell r="G124" t="str">
            <v>April 2012 database update: Based on official government statistics, national accounts data were revised for 2000 onward; the base year changed to 2006.</v>
          </cell>
          <cell r="H124" t="str">
            <v>Latin America &amp; Caribbean</v>
          </cell>
          <cell r="I124" t="str">
            <v>High income</v>
          </cell>
          <cell r="J124" t="str">
            <v>KN</v>
          </cell>
          <cell r="K124">
            <v>2006</v>
          </cell>
          <cell r="M124" t="str">
            <v>Value added at basic prices (VAB)</v>
          </cell>
          <cell r="N124" t="str">
            <v>IBRD</v>
          </cell>
          <cell r="P124" t="str">
            <v>Country uses the 1993 System of National Accounts methodology.</v>
          </cell>
        </row>
        <row r="125">
          <cell r="A125" t="str">
            <v>KOR</v>
          </cell>
          <cell r="B125" t="str">
            <v>Korea</v>
          </cell>
          <cell r="C125" t="str">
            <v>Korea, Rep.</v>
          </cell>
          <cell r="D125" t="str">
            <v>Republic of Korea</v>
          </cell>
          <cell r="E125" t="str">
            <v>KR</v>
          </cell>
          <cell r="F125" t="str">
            <v>Korean won</v>
          </cell>
          <cell r="G125" t="str">
            <v>The new base year is 2010. GDP data are available from 1970 onward while components are revised from 2000 onward only. Historical data in constant prices are linked to preserve growth rates.</v>
          </cell>
          <cell r="H125" t="str">
            <v>East Asia &amp; Pacific</v>
          </cell>
          <cell r="I125" t="str">
            <v>High income</v>
          </cell>
          <cell r="J125" t="str">
            <v>KR</v>
          </cell>
          <cell r="K125">
            <v>2010</v>
          </cell>
          <cell r="M125" t="str">
            <v>Value added at basic prices (VAB)</v>
          </cell>
          <cell r="P125" t="str">
            <v>Country uses the 2008 System of National Accounts methodology.</v>
          </cell>
        </row>
        <row r="126">
          <cell r="A126" t="str">
            <v>XKX</v>
          </cell>
          <cell r="B126" t="str">
            <v>Kosovo</v>
          </cell>
          <cell r="C126" t="str">
            <v>Kosovo</v>
          </cell>
          <cell r="D126" t="str">
            <v>Republic of Kosovo</v>
          </cell>
          <cell r="F126" t="str">
            <v>Euro</v>
          </cell>
          <cell r="G126" t="str">
            <v>Kosovo became a World Bank member on June 29, 2009. Since 1999, Kosovo has been a territory under international administration pursuant to UN Security Council Resolution 1244 (1999).</v>
          </cell>
          <cell r="H126" t="str">
            <v>Europe &amp; Central Asia</v>
          </cell>
          <cell r="I126" t="str">
            <v>Lower middle income</v>
          </cell>
          <cell r="J126" t="str">
            <v>XK</v>
          </cell>
          <cell r="K126">
            <v>2008</v>
          </cell>
          <cell r="M126" t="str">
            <v>Value added at basic prices (VAB)</v>
          </cell>
          <cell r="N126" t="str">
            <v>IDA</v>
          </cell>
          <cell r="P126" t="str">
            <v>Country uses the 1993 System of National Accounts methodology.</v>
          </cell>
        </row>
        <row r="127">
          <cell r="A127" t="str">
            <v>KWT</v>
          </cell>
          <cell r="B127" t="str">
            <v>Kuwait</v>
          </cell>
          <cell r="C127" t="str">
            <v>Kuwait</v>
          </cell>
          <cell r="D127" t="str">
            <v>State of Kuwait</v>
          </cell>
          <cell r="E127" t="str">
            <v>KW</v>
          </cell>
          <cell r="F127" t="str">
            <v>Kuwaiti dinar</v>
          </cell>
          <cell r="G127" t="str">
            <v>Fiscal year end: June 30; reporting period for national accounts data: CY. Based on official government statistics; the new base year is 2010.</v>
          </cell>
          <cell r="H127" t="str">
            <v>Middle East &amp; North Africa</v>
          </cell>
          <cell r="I127" t="str">
            <v>High income</v>
          </cell>
          <cell r="J127" t="str">
            <v>KW</v>
          </cell>
          <cell r="K127">
            <v>2010</v>
          </cell>
          <cell r="M127" t="str">
            <v>Value added at basic prices (VAB)</v>
          </cell>
          <cell r="P127" t="str">
            <v>Country uses the 1993 System of National Accounts methodology.</v>
          </cell>
        </row>
        <row r="128">
          <cell r="A128" t="str">
            <v>LAC</v>
          </cell>
          <cell r="B128" t="str">
            <v>Latin America &amp; Caribbean (excluding high income)</v>
          </cell>
          <cell r="C128" t="str">
            <v>Latin America &amp; Caribbean (excluding high income)</v>
          </cell>
          <cell r="D128" t="str">
            <v>Latin America &amp; Caribbean (excluding high income)</v>
          </cell>
          <cell r="E128" t="str">
            <v>XJ</v>
          </cell>
          <cell r="G128" t="str">
            <v>Latin America and Caribbean regional aggregate (does not include high-income economies).</v>
          </cell>
          <cell r="J128" t="str">
            <v>XJ</v>
          </cell>
        </row>
        <row r="129">
          <cell r="A129" t="str">
            <v>LAO</v>
          </cell>
          <cell r="B129" t="str">
            <v>Lao PDR</v>
          </cell>
          <cell r="C129" t="str">
            <v>Lao PDR</v>
          </cell>
          <cell r="D129" t="str">
            <v>Lao People's Democratic Republic</v>
          </cell>
          <cell r="E129" t="str">
            <v>LA</v>
          </cell>
          <cell r="F129" t="str">
            <v>Lao kip</v>
          </cell>
          <cell r="H129" t="str">
            <v>East Asia &amp; Pacific</v>
          </cell>
          <cell r="I129" t="str">
            <v>Lower middle income</v>
          </cell>
          <cell r="J129" t="str">
            <v>LA</v>
          </cell>
          <cell r="K129">
            <v>2002</v>
          </cell>
          <cell r="M129" t="str">
            <v>Value added at basic prices (VAB)</v>
          </cell>
          <cell r="N129" t="str">
            <v>IDA</v>
          </cell>
          <cell r="P129" t="str">
            <v>Country uses the 1993 System of National Accounts methodology.</v>
          </cell>
        </row>
        <row r="130">
          <cell r="A130" t="str">
            <v>LBN</v>
          </cell>
          <cell r="B130" t="str">
            <v>Lebanon</v>
          </cell>
          <cell r="C130" t="str">
            <v>Lebanon</v>
          </cell>
          <cell r="D130" t="str">
            <v>Lebanese Republic</v>
          </cell>
          <cell r="E130" t="str">
            <v>LB</v>
          </cell>
          <cell r="F130" t="str">
            <v>Lebanese pound</v>
          </cell>
          <cell r="H130" t="str">
            <v>Middle East &amp; North Africa</v>
          </cell>
          <cell r="I130" t="str">
            <v>Upper middle income</v>
          </cell>
          <cell r="J130" t="str">
            <v>LB</v>
          </cell>
          <cell r="K130">
            <v>1997</v>
          </cell>
          <cell r="M130" t="str">
            <v>Value added at basic prices (VAB)</v>
          </cell>
          <cell r="N130" t="str">
            <v>IBRD</v>
          </cell>
          <cell r="P130" t="str">
            <v>Country uses the 1993 System of National Accounts methodology.</v>
          </cell>
        </row>
        <row r="131">
          <cell r="A131" t="str">
            <v>LBR</v>
          </cell>
          <cell r="B131" t="str">
            <v>Liberia</v>
          </cell>
          <cell r="C131" t="str">
            <v>Liberia</v>
          </cell>
          <cell r="D131" t="str">
            <v>Republic of Liberia</v>
          </cell>
          <cell r="E131" t="str">
            <v>LR</v>
          </cell>
          <cell r="F131" t="str">
            <v>U.S. dollar</v>
          </cell>
          <cell r="G131" t="str">
            <v>National accounts local currency data have been revised to be reported in U.S. dollars instead of Liberian dollars.</v>
          </cell>
          <cell r="H131" t="str">
            <v>Sub-Saharan Africa</v>
          </cell>
          <cell r="I131" t="str">
            <v>Low income</v>
          </cell>
          <cell r="J131" t="str">
            <v>LR</v>
          </cell>
          <cell r="K131">
            <v>2000</v>
          </cell>
          <cell r="M131" t="str">
            <v>Value added at producer prices (VAP)</v>
          </cell>
          <cell r="N131" t="str">
            <v>IDA</v>
          </cell>
          <cell r="O131" t="str">
            <v>HIPC</v>
          </cell>
          <cell r="P131" t="str">
            <v>Country uses the 1968 System of National Accounts methodology.</v>
          </cell>
        </row>
        <row r="132">
          <cell r="A132" t="str">
            <v>LBY</v>
          </cell>
          <cell r="B132" t="str">
            <v>Libya</v>
          </cell>
          <cell r="C132" t="str">
            <v>Libya</v>
          </cell>
          <cell r="D132" t="str">
            <v>Socialist People's Libyan Arab Jamahiriya</v>
          </cell>
          <cell r="E132" t="str">
            <v>LY</v>
          </cell>
          <cell r="F132" t="str">
            <v>Libyan dinar</v>
          </cell>
          <cell r="G132" t="str">
            <v>Official statistics for Libya are not available; national accounts data are based on World Bank estimates. The new base year is 2003.</v>
          </cell>
          <cell r="H132" t="str">
            <v>Middle East &amp; North Africa</v>
          </cell>
          <cell r="I132" t="str">
            <v>Upper middle income</v>
          </cell>
          <cell r="J132" t="str">
            <v>LY</v>
          </cell>
          <cell r="K132">
            <v>2003</v>
          </cell>
          <cell r="M132" t="str">
            <v>Value added at basic prices (VAB)</v>
          </cell>
          <cell r="N132" t="str">
            <v>IBRD</v>
          </cell>
          <cell r="P132" t="str">
            <v>Country uses the 1993 System of National Accounts methodology.</v>
          </cell>
        </row>
        <row r="133">
          <cell r="A133" t="str">
            <v>LCA</v>
          </cell>
          <cell r="B133" t="str">
            <v>St. Lucia</v>
          </cell>
          <cell r="C133" t="str">
            <v>St. Lucia</v>
          </cell>
          <cell r="D133" t="str">
            <v>St. Lucia</v>
          </cell>
          <cell r="E133" t="str">
            <v>LC</v>
          </cell>
          <cell r="F133" t="str">
            <v>East Caribbean dollar</v>
          </cell>
          <cell r="G133" t="str">
            <v>April 2012 database update: Based on official government statistics, national accounts data were revised for 2000 onward; the base year changed to 2006.</v>
          </cell>
          <cell r="H133" t="str">
            <v>Latin America &amp; Caribbean</v>
          </cell>
          <cell r="I133" t="str">
            <v>Upper middle income</v>
          </cell>
          <cell r="J133" t="str">
            <v>LC</v>
          </cell>
          <cell r="K133">
            <v>2006</v>
          </cell>
          <cell r="M133" t="str">
            <v>Value added at basic prices (VAB)</v>
          </cell>
          <cell r="N133" t="str">
            <v>Blend</v>
          </cell>
          <cell r="P133" t="str">
            <v>Country uses the 1968 System of National Accounts methodology.</v>
          </cell>
        </row>
        <row r="134">
          <cell r="A134" t="str">
            <v>LCN</v>
          </cell>
          <cell r="B134" t="str">
            <v>Latin America &amp; Caribbean</v>
          </cell>
          <cell r="C134" t="str">
            <v>Latin America &amp; Caribbean</v>
          </cell>
          <cell r="D134" t="str">
            <v>Latin America &amp; Caribbean</v>
          </cell>
          <cell r="E134" t="str">
            <v>ZJ</v>
          </cell>
          <cell r="G134" t="str">
            <v>Latin America and Caribbean regional aggregate (includes all income levels).</v>
          </cell>
          <cell r="J134" t="str">
            <v>ZJ</v>
          </cell>
        </row>
        <row r="135">
          <cell r="A135" t="str">
            <v>LDC</v>
          </cell>
          <cell r="B135" t="str">
            <v>Least developed countries: UN classification</v>
          </cell>
          <cell r="C135" t="str">
            <v>Least developed countries: UN classification</v>
          </cell>
          <cell r="D135" t="str">
            <v>Least developed countries: UN classification</v>
          </cell>
          <cell r="E135" t="str">
            <v>XL</v>
          </cell>
          <cell r="G135" t="str">
            <v>Least developed countries (UN classification) aggregate.</v>
          </cell>
          <cell r="J135" t="str">
            <v>XL</v>
          </cell>
        </row>
        <row r="136">
          <cell r="A136" t="str">
            <v>LIC</v>
          </cell>
          <cell r="B136" t="str">
            <v>Low income</v>
          </cell>
          <cell r="C136" t="str">
            <v>Low income</v>
          </cell>
          <cell r="D136" t="str">
            <v>Low income</v>
          </cell>
          <cell r="E136" t="str">
            <v>XM</v>
          </cell>
          <cell r="G136" t="str">
            <v>Low income group aggregate. Low-income economies are those in which 2015 GNI per capita was $1,025 or less.</v>
          </cell>
          <cell r="J136" t="str">
            <v>XM</v>
          </cell>
        </row>
        <row r="137">
          <cell r="A137" t="str">
            <v>LIE</v>
          </cell>
          <cell r="B137" t="str">
            <v>Liechtenstein</v>
          </cell>
          <cell r="C137" t="str">
            <v>Liechtenstein</v>
          </cell>
          <cell r="D137" t="str">
            <v>Principality of Liechtenstein</v>
          </cell>
          <cell r="E137" t="str">
            <v>LI</v>
          </cell>
          <cell r="F137" t="str">
            <v>Swiss franc</v>
          </cell>
          <cell r="H137" t="str">
            <v>Europe &amp; Central Asia</v>
          </cell>
          <cell r="I137" t="str">
            <v>High income</v>
          </cell>
          <cell r="J137" t="str">
            <v>LI</v>
          </cell>
          <cell r="K137">
            <v>1990</v>
          </cell>
          <cell r="M137" t="str">
            <v>Value added at basic prices (VAB)</v>
          </cell>
          <cell r="P137" t="str">
            <v>Country uses the 1993 System of National Accounts methodology.</v>
          </cell>
        </row>
        <row r="138">
          <cell r="A138" t="str">
            <v>LKA</v>
          </cell>
          <cell r="B138" t="str">
            <v>Sri Lanka</v>
          </cell>
          <cell r="C138" t="str">
            <v>Sri Lanka</v>
          </cell>
          <cell r="D138" t="str">
            <v>Democratic Socialist Republic of Sri Lanka</v>
          </cell>
          <cell r="E138" t="str">
            <v>LK</v>
          </cell>
          <cell r="F138" t="str">
            <v>Sri Lankan rupee</v>
          </cell>
          <cell r="G138" t="str">
            <v>The Sri Lankan government has changed methodology and revised the production side of national accounts from 2010 to 2014. The new base year is 2010.</v>
          </cell>
          <cell r="H138" t="str">
            <v>South Asia</v>
          </cell>
          <cell r="I138" t="str">
            <v>Lower middle income</v>
          </cell>
          <cell r="J138" t="str">
            <v>LK</v>
          </cell>
          <cell r="K138">
            <v>2010</v>
          </cell>
          <cell r="M138" t="str">
            <v>Value added at producer prices (VAP)</v>
          </cell>
          <cell r="N138" t="str">
            <v>Blend</v>
          </cell>
          <cell r="P138" t="str">
            <v>Country uses the 1993 System of National Accounts methodology.</v>
          </cell>
        </row>
        <row r="139">
          <cell r="A139" t="str">
            <v>LMC</v>
          </cell>
          <cell r="B139" t="str">
            <v>Lower middle income</v>
          </cell>
          <cell r="C139" t="str">
            <v>Lower middle income</v>
          </cell>
          <cell r="D139" t="str">
            <v>Lower middle income</v>
          </cell>
          <cell r="E139" t="str">
            <v>XN</v>
          </cell>
          <cell r="G139" t="str">
            <v>Lower middle income group aggregate. Lower-middle-income economies are those in which 2015 GNI per capita was between $1,026 and $4,035.</v>
          </cell>
          <cell r="J139" t="str">
            <v>XN</v>
          </cell>
        </row>
        <row r="140">
          <cell r="A140" t="str">
            <v>LMY</v>
          </cell>
          <cell r="B140" t="str">
            <v>Low &amp; middle income</v>
          </cell>
          <cell r="C140" t="str">
            <v>Low &amp; middle income</v>
          </cell>
          <cell r="D140" t="str">
            <v>Low &amp; middle income</v>
          </cell>
          <cell r="E140" t="str">
            <v>XO</v>
          </cell>
          <cell r="G140" t="str">
            <v>Low and middle income group aggregate (all developing economies). Low- and middle-income economies are those in which 2015 GNI per capita was $12,475 or less.</v>
          </cell>
          <cell r="J140" t="str">
            <v>XO</v>
          </cell>
        </row>
        <row r="141">
          <cell r="A141" t="str">
            <v>LSO</v>
          </cell>
          <cell r="B141" t="str">
            <v>Lesotho</v>
          </cell>
          <cell r="C141" t="str">
            <v>Lesotho</v>
          </cell>
          <cell r="D141" t="str">
            <v>Kingdom of Lesotho</v>
          </cell>
          <cell r="E141" t="str">
            <v>LS</v>
          </cell>
          <cell r="F141" t="str">
            <v>Lesotho loti</v>
          </cell>
          <cell r="G141" t="str">
            <v>Fiscal year end: March 31; reporting period for national accounts data: CY.</v>
          </cell>
          <cell r="H141" t="str">
            <v>Sub-Saharan Africa</v>
          </cell>
          <cell r="I141" t="str">
            <v>Lower middle income</v>
          </cell>
          <cell r="J141" t="str">
            <v>LS</v>
          </cell>
          <cell r="K141">
            <v>2004</v>
          </cell>
          <cell r="M141" t="str">
            <v>Value added at basic prices (VAB)</v>
          </cell>
          <cell r="N141" t="str">
            <v>IDA</v>
          </cell>
          <cell r="P141" t="str">
            <v>Country uses the 1993 System of National Accounts methodology.</v>
          </cell>
        </row>
        <row r="142">
          <cell r="A142" t="str">
            <v>LTE</v>
          </cell>
          <cell r="B142" t="str">
            <v>Late-demographic dividend</v>
          </cell>
          <cell r="C142" t="str">
            <v>Late-demographic dividend</v>
          </cell>
          <cell r="D142" t="str">
            <v>Late-demographic dividend</v>
          </cell>
          <cell r="E142" t="str">
            <v>V3</v>
          </cell>
          <cell r="G142" t="str">
            <v>Late-dividend countries are mostly upper-middle-income countries where fertility rates are typically above replacement levels of 2.1 births per woman, but fertility continues to decline.</v>
          </cell>
          <cell r="J142" t="str">
            <v>V3</v>
          </cell>
        </row>
        <row r="143">
          <cell r="A143" t="str">
            <v>LTU</v>
          </cell>
          <cell r="B143" t="str">
            <v>Lithuania</v>
          </cell>
          <cell r="C143" t="str">
            <v>Lithuania</v>
          </cell>
          <cell r="D143" t="str">
            <v>Republic of Lithuania</v>
          </cell>
          <cell r="E143" t="str">
            <v>LT</v>
          </cell>
          <cell r="F143" t="str">
            <v>Euro</v>
          </cell>
          <cell r="G143" t="str">
            <v>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v>
          </cell>
          <cell r="H143" t="str">
            <v>Europe &amp; Central Asia</v>
          </cell>
          <cell r="I143" t="str">
            <v>High income</v>
          </cell>
          <cell r="J143" t="str">
            <v>LT</v>
          </cell>
          <cell r="K143" t="str">
            <v>Original chained constant price data are rescaled.</v>
          </cell>
          <cell r="L143">
            <v>2010</v>
          </cell>
          <cell r="M143" t="str">
            <v>Value added at basic prices (VAB)</v>
          </cell>
          <cell r="O143" t="str">
            <v>Euro area</v>
          </cell>
          <cell r="P143" t="str">
            <v>Country uses the 2008 System of National Accounts methodology.</v>
          </cell>
        </row>
        <row r="144">
          <cell r="A144" t="str">
            <v>LUX</v>
          </cell>
          <cell r="B144" t="str">
            <v>Luxembourg</v>
          </cell>
          <cell r="C144" t="str">
            <v>Luxembourg</v>
          </cell>
          <cell r="D144" t="str">
            <v>Grand Duchy of Luxembourg</v>
          </cell>
          <cell r="E144" t="str">
            <v>LU</v>
          </cell>
          <cell r="F144" t="str">
            <v>Euro</v>
          </cell>
          <cell r="G144" t="str">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ell>
          <cell r="H144" t="str">
            <v>Europe &amp; Central Asia</v>
          </cell>
          <cell r="I144" t="str">
            <v>High income</v>
          </cell>
          <cell r="J144" t="str">
            <v>LU</v>
          </cell>
          <cell r="K144" t="str">
            <v>Original chained constant price data are rescaled.</v>
          </cell>
          <cell r="L144">
            <v>2010</v>
          </cell>
          <cell r="M144" t="str">
            <v>Value added at basic prices (VAB)</v>
          </cell>
          <cell r="O144" t="str">
            <v>Euro area</v>
          </cell>
          <cell r="P144" t="str">
            <v>Country uses the 2008 System of National Accounts methodology.</v>
          </cell>
        </row>
        <row r="145">
          <cell r="A145" t="str">
            <v>LVA</v>
          </cell>
          <cell r="B145" t="str">
            <v>Latvia</v>
          </cell>
          <cell r="C145" t="str">
            <v>Latvia</v>
          </cell>
          <cell r="D145" t="str">
            <v>Republic of Latvia</v>
          </cell>
          <cell r="E145" t="str">
            <v>LV</v>
          </cell>
          <cell r="F145" t="str">
            <v>Euro</v>
          </cell>
          <cell r="G145" t="str">
            <v>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v>
          </cell>
          <cell r="H145" t="str">
            <v>Europe &amp; Central Asia</v>
          </cell>
          <cell r="I145" t="str">
            <v>High income</v>
          </cell>
          <cell r="J145" t="str">
            <v>LV</v>
          </cell>
          <cell r="K145" t="str">
            <v>Original chained constant price data are rescaled.</v>
          </cell>
          <cell r="L145">
            <v>2010</v>
          </cell>
          <cell r="M145" t="str">
            <v>Value added at basic prices (VAB)</v>
          </cell>
          <cell r="O145" t="str">
            <v>Euro area</v>
          </cell>
          <cell r="P145" t="str">
            <v>Country uses the 2008 System of National Accounts methodology.</v>
          </cell>
        </row>
        <row r="146">
          <cell r="A146" t="str">
            <v>MAC</v>
          </cell>
          <cell r="B146" t="str">
            <v>Macao SAR, China</v>
          </cell>
          <cell r="C146" t="str">
            <v>Macao SAR, China</v>
          </cell>
          <cell r="D146" t="str">
            <v>Macao Special Administrative Region of the People's Republic of China</v>
          </cell>
          <cell r="E146" t="str">
            <v>MO</v>
          </cell>
          <cell r="F146" t="str">
            <v>Macao pataca</v>
          </cell>
          <cell r="G146" t="str">
            <v>On 20 December 1999 China resumed its exercise of sovereignty over Macao. Unless otherwise noted, data for China do not include data for Hong Kong SAR, China; Macao SAR, China; or Taiwan, China.</v>
          </cell>
          <cell r="H146" t="str">
            <v>East Asia &amp; Pacific</v>
          </cell>
          <cell r="I146" t="str">
            <v>High income</v>
          </cell>
          <cell r="J146" t="str">
            <v>MO</v>
          </cell>
          <cell r="K146">
            <v>2013</v>
          </cell>
          <cell r="M146" t="str">
            <v>Value added at basic prices (VAB)</v>
          </cell>
          <cell r="P146" t="str">
            <v>Country uses the 1993 System of National Accounts methodology.</v>
          </cell>
        </row>
        <row r="147">
          <cell r="A147" t="str">
            <v>MAF</v>
          </cell>
          <cell r="B147" t="str">
            <v>St. Martin (French part)</v>
          </cell>
          <cell r="C147" t="str">
            <v>St. Martin (French part)</v>
          </cell>
          <cell r="D147" t="str">
            <v>St. Martin (French part)</v>
          </cell>
          <cell r="E147" t="str">
            <v>MF</v>
          </cell>
          <cell r="F147" t="str">
            <v>Euro</v>
          </cell>
          <cell r="H147" t="str">
            <v>Latin America &amp; Caribbean</v>
          </cell>
          <cell r="I147" t="str">
            <v>High income</v>
          </cell>
          <cell r="J147" t="str">
            <v>MF</v>
          </cell>
          <cell r="P147" t="str">
            <v>Country uses the 1993 System of National Accounts methodology.</v>
          </cell>
        </row>
        <row r="148">
          <cell r="A148" t="str">
            <v>MAR</v>
          </cell>
          <cell r="B148" t="str">
            <v>Morocco</v>
          </cell>
          <cell r="C148" t="str">
            <v>Morocco</v>
          </cell>
          <cell r="D148" t="str">
            <v>Kingdom of Morocco</v>
          </cell>
          <cell r="E148" t="str">
            <v>MA</v>
          </cell>
          <cell r="F148" t="str">
            <v>Moroccan dirham</v>
          </cell>
          <cell r="G148" t="str">
            <v>Based on data from the Moroccan Haut Commissariat au Plan, the new base year is 2007.</v>
          </cell>
          <cell r="H148" t="str">
            <v>Middle East &amp; North Africa</v>
          </cell>
          <cell r="I148" t="str">
            <v>Lower middle income</v>
          </cell>
          <cell r="J148" t="str">
            <v>MA</v>
          </cell>
          <cell r="K148">
            <v>2007</v>
          </cell>
          <cell r="M148" t="str">
            <v>Value added at basic prices (VAB)</v>
          </cell>
          <cell r="N148" t="str">
            <v>IBRD</v>
          </cell>
          <cell r="P148" t="str">
            <v>Country uses the 1993 System of National Accounts methodology.</v>
          </cell>
        </row>
        <row r="149">
          <cell r="A149" t="str">
            <v>MCO</v>
          </cell>
          <cell r="B149" t="str">
            <v>Monaco</v>
          </cell>
          <cell r="C149" t="str">
            <v>Monaco</v>
          </cell>
          <cell r="D149" t="str">
            <v>Principality of Monaco</v>
          </cell>
          <cell r="E149" t="str">
            <v>MC</v>
          </cell>
          <cell r="F149" t="str">
            <v>Euro</v>
          </cell>
          <cell r="H149" t="str">
            <v>Europe &amp; Central Asia</v>
          </cell>
          <cell r="I149" t="str">
            <v>High income</v>
          </cell>
          <cell r="J149" t="str">
            <v>MC</v>
          </cell>
          <cell r="K149">
            <v>1990</v>
          </cell>
          <cell r="P149" t="str">
            <v>Country uses the 1993 System of National Accounts methodology.</v>
          </cell>
        </row>
        <row r="150">
          <cell r="A150" t="str">
            <v>MDA</v>
          </cell>
          <cell r="B150" t="str">
            <v>Moldova</v>
          </cell>
          <cell r="C150" t="str">
            <v>Moldova</v>
          </cell>
          <cell r="D150" t="str">
            <v>Republic of Moldova</v>
          </cell>
          <cell r="E150" t="str">
            <v>MD</v>
          </cell>
          <cell r="F150" t="str">
            <v>Moldovan leu</v>
          </cell>
          <cell r="H150" t="str">
            <v>Europe &amp; Central Asia</v>
          </cell>
          <cell r="I150" t="str">
            <v>Lower middle income</v>
          </cell>
          <cell r="J150" t="str">
            <v>MD</v>
          </cell>
          <cell r="K150" t="str">
            <v>Original chained constant price data are rescaled.</v>
          </cell>
          <cell r="L150">
            <v>1996</v>
          </cell>
          <cell r="M150" t="str">
            <v>Value added at basic prices (VAB)</v>
          </cell>
          <cell r="N150" t="str">
            <v>Blend</v>
          </cell>
          <cell r="P150" t="str">
            <v>Country uses the 1993 System of National Accounts methodology.</v>
          </cell>
        </row>
        <row r="151">
          <cell r="A151" t="str">
            <v>MDG</v>
          </cell>
          <cell r="B151" t="str">
            <v>Madagascar</v>
          </cell>
          <cell r="C151" t="str">
            <v>Madagascar</v>
          </cell>
          <cell r="D151" t="str">
            <v>Republic of Madagascar</v>
          </cell>
          <cell r="E151" t="str">
            <v>MG</v>
          </cell>
          <cell r="F151" t="str">
            <v>Malagasy ariary</v>
          </cell>
          <cell r="H151" t="str">
            <v>Sub-Saharan Africa</v>
          </cell>
          <cell r="I151" t="str">
            <v>Low income</v>
          </cell>
          <cell r="J151" t="str">
            <v>MG</v>
          </cell>
          <cell r="K151">
            <v>1984</v>
          </cell>
          <cell r="M151" t="str">
            <v>Value added at basic prices (VAB)</v>
          </cell>
          <cell r="N151" t="str">
            <v>IDA</v>
          </cell>
          <cell r="O151" t="str">
            <v>HIPC</v>
          </cell>
          <cell r="P151" t="str">
            <v>Country uses the 1968 System of National Accounts methodology.</v>
          </cell>
        </row>
        <row r="152">
          <cell r="A152" t="str">
            <v>MDV</v>
          </cell>
          <cell r="B152" t="str">
            <v>Maldives</v>
          </cell>
          <cell r="C152" t="str">
            <v>Maldives</v>
          </cell>
          <cell r="D152" t="str">
            <v>Republic of Maldives</v>
          </cell>
          <cell r="E152" t="str">
            <v>MV</v>
          </cell>
          <cell r="F152" t="str">
            <v>Maldivian rufiyaa</v>
          </cell>
          <cell r="G152" t="str">
            <v>April 2012 database update: The Department of National Planning revised national accounts data for 2000 onward; the base year changed to 2003.</v>
          </cell>
          <cell r="H152" t="str">
            <v>South Asia</v>
          </cell>
          <cell r="I152" t="str">
            <v>Upper middle income</v>
          </cell>
          <cell r="J152" t="str">
            <v>MV</v>
          </cell>
          <cell r="K152">
            <v>2003</v>
          </cell>
          <cell r="M152" t="str">
            <v>Value added at basic prices (VAB)</v>
          </cell>
          <cell r="N152" t="str">
            <v>IDA</v>
          </cell>
          <cell r="P152" t="str">
            <v>Country uses the 1993 System of National Accounts methodology.</v>
          </cell>
        </row>
        <row r="153">
          <cell r="A153" t="str">
            <v>MEA</v>
          </cell>
          <cell r="B153" t="str">
            <v>Middle East &amp; North Africa</v>
          </cell>
          <cell r="C153" t="str">
            <v>Middle East &amp; North Africa</v>
          </cell>
          <cell r="D153" t="str">
            <v>Middle East &amp; North Africa</v>
          </cell>
          <cell r="E153" t="str">
            <v>ZQ</v>
          </cell>
          <cell r="G153" t="str">
            <v>Middle East and North Africa regional aggregate (includes all income levels).</v>
          </cell>
          <cell r="J153" t="str">
            <v>ZQ</v>
          </cell>
        </row>
        <row r="154">
          <cell r="A154" t="str">
            <v>MEX</v>
          </cell>
          <cell r="B154" t="str">
            <v>Mexico</v>
          </cell>
          <cell r="C154" t="str">
            <v>Mexico</v>
          </cell>
          <cell r="D154" t="str">
            <v>United Mexican States</v>
          </cell>
          <cell r="E154" t="str">
            <v>MX</v>
          </cell>
          <cell r="F154" t="str">
            <v>Mexican peso</v>
          </cell>
          <cell r="G154" t="str">
            <v>The new base year is 2008.</v>
          </cell>
          <cell r="H154" t="str">
            <v>Latin America &amp; Caribbean</v>
          </cell>
          <cell r="I154" t="str">
            <v>Upper middle income</v>
          </cell>
          <cell r="J154" t="str">
            <v>MX</v>
          </cell>
          <cell r="K154">
            <v>2008</v>
          </cell>
          <cell r="M154" t="str">
            <v>Value added at basic prices (VAB)</v>
          </cell>
          <cell r="N154" t="str">
            <v>IBRD</v>
          </cell>
          <cell r="P154" t="str">
            <v>Country uses the 2008 System of National Accounts methodology.</v>
          </cell>
        </row>
        <row r="155">
          <cell r="A155" t="str">
            <v>MHL</v>
          </cell>
          <cell r="B155" t="str">
            <v>Marshall Islands</v>
          </cell>
          <cell r="C155" t="str">
            <v>Marshall Islands</v>
          </cell>
          <cell r="D155" t="str">
            <v>Republic of the Marshall Islands</v>
          </cell>
          <cell r="E155" t="str">
            <v>MH</v>
          </cell>
          <cell r="F155" t="str">
            <v>U.S. dollar</v>
          </cell>
          <cell r="G155" t="str">
            <v>Fiscal year ends on September 30; reporting period for national accounts data: FY.</v>
          </cell>
          <cell r="H155" t="str">
            <v>East Asia &amp; Pacific</v>
          </cell>
          <cell r="I155" t="str">
            <v>Upper middle income</v>
          </cell>
          <cell r="J155" t="str">
            <v>MH</v>
          </cell>
          <cell r="K155" t="str">
            <v>2003/04</v>
          </cell>
          <cell r="M155" t="str">
            <v>Value added at basic prices (VAB)</v>
          </cell>
          <cell r="N155" t="str">
            <v>IDA</v>
          </cell>
          <cell r="P155" t="str">
            <v>Country uses the 1968 System of National Accounts methodology.</v>
          </cell>
        </row>
        <row r="156">
          <cell r="A156" t="str">
            <v>MIC</v>
          </cell>
          <cell r="B156" t="str">
            <v>Middle income</v>
          </cell>
          <cell r="C156" t="str">
            <v>Middle income</v>
          </cell>
          <cell r="D156" t="str">
            <v>Middle income</v>
          </cell>
          <cell r="E156" t="str">
            <v>XP</v>
          </cell>
          <cell r="G156" t="str">
            <v>Middle income group aggregate. Middle-income economies are those in which 2015 GNI per capita was between $1,026 and $12,475.</v>
          </cell>
          <cell r="J156" t="str">
            <v>XP</v>
          </cell>
        </row>
        <row r="157">
          <cell r="A157" t="str">
            <v>MKD</v>
          </cell>
          <cell r="B157" t="str">
            <v>Macedonia</v>
          </cell>
          <cell r="C157" t="str">
            <v>Macedonia, FYR</v>
          </cell>
          <cell r="D157" t="str">
            <v>Former Yugoslav Republic of Macedonia</v>
          </cell>
          <cell r="E157" t="str">
            <v>MK</v>
          </cell>
          <cell r="F157" t="str">
            <v>Macedonian denar</v>
          </cell>
          <cell r="G157" t="str">
            <v>Based on revisions by the Macedonia State Statistics Office, the new base year is 2005.</v>
          </cell>
          <cell r="H157" t="str">
            <v>Europe &amp; Central Asia</v>
          </cell>
          <cell r="I157" t="str">
            <v>Upper middle income</v>
          </cell>
          <cell r="J157" t="str">
            <v>MK</v>
          </cell>
          <cell r="K157">
            <v>2005</v>
          </cell>
          <cell r="M157" t="str">
            <v>Value added at basic prices (VAB)</v>
          </cell>
          <cell r="N157" t="str">
            <v>IBRD</v>
          </cell>
          <cell r="P157" t="str">
            <v>Country uses the 1993 System of National Accounts methodology.</v>
          </cell>
        </row>
        <row r="158">
          <cell r="A158" t="str">
            <v>MLI</v>
          </cell>
          <cell r="B158" t="str">
            <v>Mali</v>
          </cell>
          <cell r="C158" t="str">
            <v>Mali</v>
          </cell>
          <cell r="D158" t="str">
            <v>Republic of Mali</v>
          </cell>
          <cell r="E158" t="str">
            <v>ML</v>
          </cell>
          <cell r="F158" t="str">
            <v>West African CFA franc</v>
          </cell>
          <cell r="G158" t="str">
            <v>The new base year is 1999.</v>
          </cell>
          <cell r="H158" t="str">
            <v>Sub-Saharan Africa</v>
          </cell>
          <cell r="I158" t="str">
            <v>Low income</v>
          </cell>
          <cell r="J158" t="str">
            <v>ML</v>
          </cell>
          <cell r="K158">
            <v>1999</v>
          </cell>
          <cell r="M158" t="str">
            <v>Value added at basic prices (VAB)</v>
          </cell>
          <cell r="N158" t="str">
            <v>IDA</v>
          </cell>
          <cell r="O158" t="str">
            <v>HIPC</v>
          </cell>
          <cell r="P158" t="str">
            <v>Country uses the 1968 System of National Accounts methodology.</v>
          </cell>
        </row>
        <row r="159">
          <cell r="A159" t="str">
            <v>MLT</v>
          </cell>
          <cell r="B159" t="str">
            <v>Malta</v>
          </cell>
          <cell r="C159" t="str">
            <v>Malta</v>
          </cell>
          <cell r="D159" t="str">
            <v>Republic of Malta</v>
          </cell>
          <cell r="E159" t="str">
            <v>MT</v>
          </cell>
          <cell r="F159" t="str">
            <v>Euro</v>
          </cell>
          <cell r="G159" t="str">
            <v>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v>
          </cell>
          <cell r="H159" t="str">
            <v>Middle East &amp; North Africa</v>
          </cell>
          <cell r="I159" t="str">
            <v>High income</v>
          </cell>
          <cell r="J159" t="str">
            <v>MT</v>
          </cell>
          <cell r="K159" t="str">
            <v>Original chained constant price data are rescaled.</v>
          </cell>
          <cell r="L159">
            <v>2005</v>
          </cell>
          <cell r="M159" t="str">
            <v>Value added at basic prices (VAB)</v>
          </cell>
          <cell r="O159" t="str">
            <v>Euro area</v>
          </cell>
          <cell r="P159" t="str">
            <v>Country uses the 1993 System of National Accounts methodology.</v>
          </cell>
        </row>
        <row r="160">
          <cell r="A160" t="str">
            <v>MMR</v>
          </cell>
          <cell r="B160" t="str">
            <v>Myanmar</v>
          </cell>
          <cell r="C160" t="str">
            <v>Myanmar</v>
          </cell>
          <cell r="D160" t="str">
            <v>Republic of the Union of Myanmar</v>
          </cell>
          <cell r="E160" t="str">
            <v>MM</v>
          </cell>
          <cell r="F160" t="str">
            <v>Myanmar kyat</v>
          </cell>
          <cell r="G160" t="str">
            <v>Fiscal year end: March 31; reporting period for national accounts data: FY.</v>
          </cell>
          <cell r="H160" t="str">
            <v>East Asia &amp; Pacific</v>
          </cell>
          <cell r="I160" t="str">
            <v>Lower middle income</v>
          </cell>
          <cell r="J160" t="str">
            <v>MM</v>
          </cell>
          <cell r="K160" t="str">
            <v>2005/06</v>
          </cell>
          <cell r="M160" t="str">
            <v>Value added at producer prices (VAP)</v>
          </cell>
          <cell r="N160" t="str">
            <v>IDA</v>
          </cell>
          <cell r="P160" t="str">
            <v>Country uses the 1968 System of National Accounts methodology.</v>
          </cell>
        </row>
        <row r="161">
          <cell r="A161" t="str">
            <v>MNA</v>
          </cell>
          <cell r="B161" t="str">
            <v>Middle East &amp; North Africa (excluding high income)</v>
          </cell>
          <cell r="C161" t="str">
            <v>Middle East &amp; North Africa (excluding high income)</v>
          </cell>
          <cell r="D161" t="str">
            <v>Middle East &amp; North Africa (excluding high income)</v>
          </cell>
          <cell r="E161" t="str">
            <v>XQ</v>
          </cell>
          <cell r="G161" t="str">
            <v>Middle East and North Africa regional aggregate (does not include high-income economies).</v>
          </cell>
          <cell r="J161" t="str">
            <v>XQ</v>
          </cell>
        </row>
        <row r="162">
          <cell r="A162" t="str">
            <v>MNE</v>
          </cell>
          <cell r="B162" t="str">
            <v>Montenegro</v>
          </cell>
          <cell r="C162" t="str">
            <v>Montenegro</v>
          </cell>
          <cell r="D162" t="str">
            <v>Montenegro</v>
          </cell>
          <cell r="E162" t="str">
            <v>ME</v>
          </cell>
          <cell r="F162" t="str">
            <v>Euro</v>
          </cell>
          <cell r="G162" t="str">
            <v>Montenegro declared independence from Serbia and Montenegro on June 3, 2006. Where available, data for each country are shown separately. However, for Serbia, some indicators continue to include data for Montenegro through 2005.</v>
          </cell>
          <cell r="H162" t="str">
            <v>Europe &amp; Central Asia</v>
          </cell>
          <cell r="I162" t="str">
            <v>Upper middle income</v>
          </cell>
          <cell r="J162" t="str">
            <v>ME</v>
          </cell>
          <cell r="K162">
            <v>2000</v>
          </cell>
          <cell r="M162" t="str">
            <v>Value added at basic prices (VAB)</v>
          </cell>
          <cell r="N162" t="str">
            <v>IBRD</v>
          </cell>
          <cell r="P162" t="str">
            <v>Country uses the 1993 System of National Accounts methodology.</v>
          </cell>
        </row>
        <row r="163">
          <cell r="A163" t="str">
            <v>MNG</v>
          </cell>
          <cell r="B163" t="str">
            <v>Mongolia</v>
          </cell>
          <cell r="C163" t="str">
            <v>Mongolia</v>
          </cell>
          <cell r="D163" t="str">
            <v>Mongolia</v>
          </cell>
          <cell r="E163" t="str">
            <v>MN</v>
          </cell>
          <cell r="F163" t="str">
            <v>Mongolian tugrik</v>
          </cell>
          <cell r="G163" t="str">
            <v>Based on data revised by the National Statistics Office of Mongolia, the new base year is 2010.</v>
          </cell>
          <cell r="H163" t="str">
            <v>East Asia &amp; Pacific</v>
          </cell>
          <cell r="I163" t="str">
            <v>Lower middle income</v>
          </cell>
          <cell r="J163" t="str">
            <v>MN</v>
          </cell>
          <cell r="K163">
            <v>2010</v>
          </cell>
          <cell r="M163" t="str">
            <v>Value added at basic prices (VAB)</v>
          </cell>
          <cell r="N163" t="str">
            <v>Blend</v>
          </cell>
          <cell r="P163" t="str">
            <v>Country uses the 1993 System of National Accounts methodology.</v>
          </cell>
        </row>
        <row r="164">
          <cell r="A164" t="str">
            <v>MNP</v>
          </cell>
          <cell r="B164" t="str">
            <v>Northern Mariana Islands</v>
          </cell>
          <cell r="C164" t="str">
            <v>Northern Mariana Islands</v>
          </cell>
          <cell r="D164" t="str">
            <v>Commonwealth of the Northern Mariana Islands</v>
          </cell>
          <cell r="E164" t="str">
            <v>MP</v>
          </cell>
          <cell r="F164" t="str">
            <v>U.S. dollar</v>
          </cell>
          <cell r="H164" t="str">
            <v>East Asia &amp; Pacific</v>
          </cell>
          <cell r="I164" t="str">
            <v>High income</v>
          </cell>
          <cell r="J164" t="str">
            <v>MP</v>
          </cell>
          <cell r="P164" t="str">
            <v>Country uses the 1968 System of National Accounts methodology.</v>
          </cell>
        </row>
        <row r="165">
          <cell r="A165" t="str">
            <v>MOZ</v>
          </cell>
          <cell r="B165" t="str">
            <v>Mozambique</v>
          </cell>
          <cell r="C165" t="str">
            <v>Mozambique</v>
          </cell>
          <cell r="D165" t="str">
            <v>Republic of Mozambique</v>
          </cell>
          <cell r="E165" t="str">
            <v>MZ</v>
          </cell>
          <cell r="F165" t="str">
            <v>New Mozambican metical</v>
          </cell>
          <cell r="G165" t="str">
            <v>Based on official government statistics; the new base year is 2009.</v>
          </cell>
          <cell r="H165" t="str">
            <v>Sub-Saharan Africa</v>
          </cell>
          <cell r="I165" t="str">
            <v>Low income</v>
          </cell>
          <cell r="J165" t="str">
            <v>MZ</v>
          </cell>
          <cell r="K165">
            <v>2009</v>
          </cell>
          <cell r="M165" t="str">
            <v>Value added at basic prices (VAB)</v>
          </cell>
          <cell r="N165" t="str">
            <v>IDA</v>
          </cell>
          <cell r="O165" t="str">
            <v>HIPC</v>
          </cell>
          <cell r="P165" t="str">
            <v>Country uses the 1993 System of National Accounts methodology.</v>
          </cell>
        </row>
        <row r="166">
          <cell r="A166" t="str">
            <v>MRT</v>
          </cell>
          <cell r="B166" t="str">
            <v>Mauritania</v>
          </cell>
          <cell r="C166" t="str">
            <v>Mauritania</v>
          </cell>
          <cell r="D166" t="str">
            <v>Islamic Republic of Mauritania</v>
          </cell>
          <cell r="E166" t="str">
            <v>MR</v>
          </cell>
          <cell r="F166" t="str">
            <v>Mauritanian ouguiya</v>
          </cell>
          <cell r="G166" t="str">
            <v>Based on official statistics from the Ministry of Economic Affairs and Development; the base year has been returned to 2004.</v>
          </cell>
          <cell r="H166" t="str">
            <v>Sub-Saharan Africa</v>
          </cell>
          <cell r="I166" t="str">
            <v>Lower middle income</v>
          </cell>
          <cell r="J166" t="str">
            <v>MR</v>
          </cell>
          <cell r="K166">
            <v>2004</v>
          </cell>
          <cell r="M166" t="str">
            <v>Value added at basic prices (VAB)</v>
          </cell>
          <cell r="N166" t="str">
            <v>IDA</v>
          </cell>
          <cell r="O166" t="str">
            <v>HIPC</v>
          </cell>
          <cell r="P166" t="str">
            <v>Country uses the 1993 System of National Accounts methodology.</v>
          </cell>
        </row>
        <row r="167">
          <cell r="A167" t="str">
            <v>MUS</v>
          </cell>
          <cell r="B167" t="str">
            <v>Mauritius</v>
          </cell>
          <cell r="C167" t="str">
            <v>Mauritius</v>
          </cell>
          <cell r="D167" t="str">
            <v>Republic of Mauritius</v>
          </cell>
          <cell r="E167" t="str">
            <v>MU</v>
          </cell>
          <cell r="F167" t="str">
            <v>Mauritian rupee</v>
          </cell>
          <cell r="H167" t="str">
            <v>Sub-Saharan Africa</v>
          </cell>
          <cell r="I167" t="str">
            <v>Upper middle income</v>
          </cell>
          <cell r="J167" t="str">
            <v>MU</v>
          </cell>
          <cell r="K167">
            <v>2006</v>
          </cell>
          <cell r="M167" t="str">
            <v>Value added at basic prices (VAB)</v>
          </cell>
          <cell r="N167" t="str">
            <v>IBRD</v>
          </cell>
          <cell r="P167" t="str">
            <v>Country uses the 1993 System of National Accounts methodology.</v>
          </cell>
        </row>
        <row r="168">
          <cell r="A168" t="str">
            <v>MWI</v>
          </cell>
          <cell r="B168" t="str">
            <v>Malawi</v>
          </cell>
          <cell r="C168" t="str">
            <v>Malawi</v>
          </cell>
          <cell r="D168" t="str">
            <v>Republic of Malawi</v>
          </cell>
          <cell r="E168" t="str">
            <v>MW</v>
          </cell>
          <cell r="F168" t="str">
            <v>Malawi kwacha</v>
          </cell>
          <cell r="G168" t="str">
            <v>Fiscal year end: March 31; reporting period for national accounts data: CY. The new base year is 2010.</v>
          </cell>
          <cell r="H168" t="str">
            <v>Sub-Saharan Africa</v>
          </cell>
          <cell r="I168" t="str">
            <v>Low income</v>
          </cell>
          <cell r="J168" t="str">
            <v>MW</v>
          </cell>
          <cell r="K168">
            <v>2010</v>
          </cell>
          <cell r="M168" t="str">
            <v>Value added at basic prices (VAB)</v>
          </cell>
          <cell r="N168" t="str">
            <v>IDA</v>
          </cell>
          <cell r="O168" t="str">
            <v>HIPC</v>
          </cell>
          <cell r="P168" t="str">
            <v>Country uses the 2008 System of National Accounts methodology.</v>
          </cell>
        </row>
        <row r="169">
          <cell r="A169" t="str">
            <v>MYS</v>
          </cell>
          <cell r="B169" t="str">
            <v>Malaysia</v>
          </cell>
          <cell r="C169" t="str">
            <v>Malaysia</v>
          </cell>
          <cell r="D169" t="str">
            <v>Malaysia</v>
          </cell>
          <cell r="E169" t="str">
            <v>MY</v>
          </cell>
          <cell r="F169" t="str">
            <v>Malaysian ringgit</v>
          </cell>
          <cell r="G169" t="str">
            <v>Based on data from the Malaysian Department of Statistics and Bank Negara Malaysia, the new base year is 2010.</v>
          </cell>
          <cell r="H169" t="str">
            <v>East Asia &amp; Pacific</v>
          </cell>
          <cell r="I169" t="str">
            <v>Upper middle income</v>
          </cell>
          <cell r="J169" t="str">
            <v>MY</v>
          </cell>
          <cell r="K169">
            <v>2010</v>
          </cell>
          <cell r="M169" t="str">
            <v>Value added at producer prices (VAP)</v>
          </cell>
          <cell r="N169" t="str">
            <v>IBRD</v>
          </cell>
          <cell r="P169" t="str">
            <v>Country uses the 1993 System of National Accounts methodology.</v>
          </cell>
        </row>
        <row r="170">
          <cell r="A170" t="str">
            <v>NAC</v>
          </cell>
          <cell r="B170" t="str">
            <v>North America</v>
          </cell>
          <cell r="C170" t="str">
            <v>North America</v>
          </cell>
          <cell r="D170" t="str">
            <v>North America</v>
          </cell>
          <cell r="E170" t="str">
            <v>XU</v>
          </cell>
          <cell r="G170" t="str">
            <v>North America regional aggregate. There are no economies in North America classified as low or middle income.</v>
          </cell>
          <cell r="J170" t="str">
            <v>XU</v>
          </cell>
        </row>
        <row r="171">
          <cell r="A171" t="str">
            <v>NAM</v>
          </cell>
          <cell r="B171" t="str">
            <v>Namibia</v>
          </cell>
          <cell r="C171" t="str">
            <v>Namibia</v>
          </cell>
          <cell r="D171" t="str">
            <v>Republic of Namibia</v>
          </cell>
          <cell r="E171" t="str">
            <v>NA</v>
          </cell>
          <cell r="F171" t="str">
            <v>Namibian dollar</v>
          </cell>
          <cell r="G171" t="str">
            <v>Fiscal year end: March 31; reporting period for national accounts data: CY. Based on official government statistics, national accounts data have been revised from 1980 onward; the new base year is 2010.</v>
          </cell>
          <cell r="H171" t="str">
            <v>Sub-Saharan Africa</v>
          </cell>
          <cell r="I171" t="str">
            <v>Upper middle income</v>
          </cell>
          <cell r="J171" t="str">
            <v>NA</v>
          </cell>
          <cell r="K171">
            <v>2010</v>
          </cell>
          <cell r="M171" t="str">
            <v>Value added at basic prices (VAB)</v>
          </cell>
          <cell r="N171" t="str">
            <v>IBRD</v>
          </cell>
          <cell r="P171" t="str">
            <v>Country uses the 1993 System of National Accounts methodology.</v>
          </cell>
        </row>
        <row r="172">
          <cell r="A172" t="str">
            <v>NCL</v>
          </cell>
          <cell r="B172" t="str">
            <v>New Caledonia</v>
          </cell>
          <cell r="C172" t="str">
            <v>New Caledonia</v>
          </cell>
          <cell r="D172" t="str">
            <v>New Caledonia</v>
          </cell>
          <cell r="E172" t="str">
            <v>NC</v>
          </cell>
          <cell r="F172" t="str">
            <v>CFP franc</v>
          </cell>
          <cell r="H172" t="str">
            <v>East Asia &amp; Pacific</v>
          </cell>
          <cell r="I172" t="str">
            <v>High income</v>
          </cell>
          <cell r="J172" t="str">
            <v>NC</v>
          </cell>
          <cell r="K172">
            <v>1990</v>
          </cell>
          <cell r="P172" t="str">
            <v>Country uses the 1993 System of National Accounts methodology.</v>
          </cell>
        </row>
        <row r="173">
          <cell r="A173" t="str">
            <v>NER</v>
          </cell>
          <cell r="B173" t="str">
            <v>Niger</v>
          </cell>
          <cell r="C173" t="str">
            <v>Niger</v>
          </cell>
          <cell r="D173" t="str">
            <v>Republic of Niger</v>
          </cell>
          <cell r="E173" t="str">
            <v>NE</v>
          </cell>
          <cell r="F173" t="str">
            <v>West African CFA franc</v>
          </cell>
          <cell r="G173" t="str">
            <v>Based on official government statistics, national accounts data have been revised from 2006 onward; the new base year is 2006.</v>
          </cell>
          <cell r="H173" t="str">
            <v>Sub-Saharan Africa</v>
          </cell>
          <cell r="I173" t="str">
            <v>Low income</v>
          </cell>
          <cell r="J173" t="str">
            <v>NE</v>
          </cell>
          <cell r="K173">
            <v>2006</v>
          </cell>
          <cell r="M173" t="str">
            <v>Value added at producer prices (VAP)</v>
          </cell>
          <cell r="N173" t="str">
            <v>IDA</v>
          </cell>
          <cell r="O173" t="str">
            <v>HIPC</v>
          </cell>
          <cell r="P173" t="str">
            <v>Country uses the 1993 System of National Accounts methodology.</v>
          </cell>
        </row>
        <row r="174">
          <cell r="A174" t="str">
            <v>NGA</v>
          </cell>
          <cell r="B174" t="str">
            <v>Nigeria</v>
          </cell>
          <cell r="C174" t="str">
            <v>Nigeria</v>
          </cell>
          <cell r="D174" t="str">
            <v>Federal Republic of Nigeria</v>
          </cell>
          <cell r="E174" t="str">
            <v>NG</v>
          </cell>
          <cell r="F174" t="str">
            <v>Nigerian naira</v>
          </cell>
          <cell r="G174" t="str">
            <v>Based on official government statistics released 6 April, 2014, national accounts data have been revised from 2010 onward; the new base year is 2010. The new GDP data are 60 to 75 percent higher than previously reported and incorporate improved data sources and methodology. Nigeria reports using SNA 2008.</v>
          </cell>
          <cell r="H174" t="str">
            <v>Sub-Saharan Africa</v>
          </cell>
          <cell r="I174" t="str">
            <v>Lower middle income</v>
          </cell>
          <cell r="J174" t="str">
            <v>NG</v>
          </cell>
          <cell r="K174">
            <v>2010</v>
          </cell>
          <cell r="M174" t="str">
            <v>Value added at basic prices (VAB)</v>
          </cell>
          <cell r="N174" t="str">
            <v>Blend</v>
          </cell>
          <cell r="P174" t="str">
            <v>Country uses the 2008 System of National Accounts methodology.</v>
          </cell>
        </row>
        <row r="175">
          <cell r="A175" t="str">
            <v>NIC</v>
          </cell>
          <cell r="B175" t="str">
            <v>Nicaragua</v>
          </cell>
          <cell r="C175" t="str">
            <v>Nicaragua</v>
          </cell>
          <cell r="D175" t="str">
            <v>Republic of Nicaragua</v>
          </cell>
          <cell r="E175" t="str">
            <v>NI</v>
          </cell>
          <cell r="F175" t="str">
            <v>Nicaraguan gold cordoba</v>
          </cell>
          <cell r="G175" t="str">
            <v>April 2013 database update: Based on official government statistics, national accounts data were revised for 1994 onward; the base year changed to 2006.</v>
          </cell>
          <cell r="H175" t="str">
            <v>Latin America &amp; Caribbean</v>
          </cell>
          <cell r="I175" t="str">
            <v>Lower middle income</v>
          </cell>
          <cell r="J175" t="str">
            <v>NI</v>
          </cell>
          <cell r="K175">
            <v>2006</v>
          </cell>
          <cell r="M175" t="str">
            <v>Value added at basic prices (VAB)</v>
          </cell>
          <cell r="N175" t="str">
            <v>IDA</v>
          </cell>
          <cell r="O175" t="str">
            <v>HIPC</v>
          </cell>
          <cell r="P175" t="str">
            <v>Country uses the 1993 System of National Accounts methodology.</v>
          </cell>
        </row>
        <row r="176">
          <cell r="A176" t="str">
            <v>NLD</v>
          </cell>
          <cell r="B176" t="str">
            <v>Netherlands</v>
          </cell>
          <cell r="C176" t="str">
            <v>Netherlands</v>
          </cell>
          <cell r="D176" t="str">
            <v>Kingdom of the Netherlands</v>
          </cell>
          <cell r="E176" t="str">
            <v>NL</v>
          </cell>
          <cell r="F176" t="str">
            <v>Euro</v>
          </cell>
          <cell r="G176" t="str">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ell>
          <cell r="H176" t="str">
            <v>Europe &amp; Central Asia</v>
          </cell>
          <cell r="I176" t="str">
            <v>High income</v>
          </cell>
          <cell r="J176" t="str">
            <v>NL</v>
          </cell>
          <cell r="K176" t="str">
            <v>Original chained constant price data are rescaled.</v>
          </cell>
          <cell r="L176">
            <v>2010</v>
          </cell>
          <cell r="M176" t="str">
            <v>Value added at basic prices (VAB)</v>
          </cell>
          <cell r="O176" t="str">
            <v>Euro area</v>
          </cell>
          <cell r="P176" t="str">
            <v>Country uses the 2008 System of National Accounts methodology.</v>
          </cell>
        </row>
        <row r="177">
          <cell r="A177" t="str">
            <v>NOR</v>
          </cell>
          <cell r="B177" t="str">
            <v>Norway</v>
          </cell>
          <cell r="C177" t="str">
            <v>Norway</v>
          </cell>
          <cell r="D177" t="str">
            <v>Kingdom of Norway</v>
          </cell>
          <cell r="E177" t="str">
            <v>NO</v>
          </cell>
          <cell r="F177" t="str">
            <v>Norwegian krone</v>
          </cell>
          <cell r="H177" t="str">
            <v>Europe &amp; Central Asia</v>
          </cell>
          <cell r="I177" t="str">
            <v>High income</v>
          </cell>
          <cell r="J177" t="str">
            <v>NO</v>
          </cell>
          <cell r="K177" t="str">
            <v>Original chained constant price data are rescaled.</v>
          </cell>
          <cell r="L177">
            <v>2010</v>
          </cell>
          <cell r="M177" t="str">
            <v>Value added at basic prices (VAB)</v>
          </cell>
          <cell r="P177" t="str">
            <v>Country uses the 2008 System of National Accounts methodology.</v>
          </cell>
        </row>
        <row r="178">
          <cell r="A178" t="str">
            <v>NPL</v>
          </cell>
          <cell r="B178" t="str">
            <v>Nepal</v>
          </cell>
          <cell r="C178" t="str">
            <v>Nepal</v>
          </cell>
          <cell r="D178" t="str">
            <v>Nepal</v>
          </cell>
          <cell r="E178" t="str">
            <v>NP</v>
          </cell>
          <cell r="F178" t="str">
            <v>Nepalese rupee</v>
          </cell>
          <cell r="G178" t="str">
            <v>Fiscal year end: July 14; reporting period for national accounts data: FY.</v>
          </cell>
          <cell r="H178" t="str">
            <v>South Asia</v>
          </cell>
          <cell r="I178" t="str">
            <v>Low income</v>
          </cell>
          <cell r="J178" t="str">
            <v>NP</v>
          </cell>
          <cell r="K178" t="str">
            <v>2000/01</v>
          </cell>
          <cell r="M178" t="str">
            <v>Value added at basic prices (VAB)</v>
          </cell>
          <cell r="N178" t="str">
            <v>IDA</v>
          </cell>
          <cell r="P178" t="str">
            <v>Country uses the 1993 System of National Accounts methodology.</v>
          </cell>
        </row>
        <row r="179">
          <cell r="A179" t="str">
            <v>NRU</v>
          </cell>
          <cell r="B179" t="str">
            <v>Nauru</v>
          </cell>
          <cell r="C179" t="str">
            <v>Nauru</v>
          </cell>
          <cell r="D179" t="str">
            <v>Republic of Nauru</v>
          </cell>
          <cell r="E179" t="str">
            <v>NR</v>
          </cell>
          <cell r="F179" t="str">
            <v>Australian dollar</v>
          </cell>
          <cell r="H179" t="str">
            <v>East Asia &amp; Pacific</v>
          </cell>
          <cell r="I179" t="str">
            <v>High income</v>
          </cell>
          <cell r="J179" t="str">
            <v>NR</v>
          </cell>
        </row>
        <row r="180">
          <cell r="A180" t="str">
            <v>NZL</v>
          </cell>
          <cell r="B180" t="str">
            <v>New Zealand</v>
          </cell>
          <cell r="C180" t="str">
            <v>New Zealand</v>
          </cell>
          <cell r="D180" t="str">
            <v>New Zealand</v>
          </cell>
          <cell r="E180" t="str">
            <v>NZ</v>
          </cell>
          <cell r="F180" t="str">
            <v>New Zealand dollar</v>
          </cell>
          <cell r="G180" t="str">
            <v>Fiscal year end: March 31; reporting period for national accounts data: CY.</v>
          </cell>
          <cell r="H180" t="str">
            <v>East Asia &amp; Pacific</v>
          </cell>
          <cell r="I180" t="str">
            <v>High income</v>
          </cell>
          <cell r="J180" t="str">
            <v>NZ</v>
          </cell>
          <cell r="K180" t="str">
            <v>Original chained constant price data are rescaled.</v>
          </cell>
          <cell r="L180">
            <v>2010</v>
          </cell>
          <cell r="M180" t="str">
            <v>Value added at basic prices (VAB)</v>
          </cell>
          <cell r="P180" t="str">
            <v>Country uses the 2008 System of National Accounts methodology.</v>
          </cell>
        </row>
        <row r="181">
          <cell r="A181" t="str">
            <v>OED</v>
          </cell>
          <cell r="B181" t="str">
            <v>OECD members</v>
          </cell>
          <cell r="C181" t="str">
            <v>OECD members</v>
          </cell>
          <cell r="D181" t="str">
            <v>OECD members</v>
          </cell>
          <cell r="E181" t="str">
            <v>OE</v>
          </cell>
          <cell r="G181" t="str">
            <v>OECD members aggregate.</v>
          </cell>
          <cell r="J181" t="str">
            <v>OE</v>
          </cell>
        </row>
        <row r="182">
          <cell r="A182" t="str">
            <v>OMN</v>
          </cell>
          <cell r="B182" t="str">
            <v>Oman</v>
          </cell>
          <cell r="C182" t="str">
            <v>Oman</v>
          </cell>
          <cell r="D182" t="str">
            <v>Sultanate of Oman</v>
          </cell>
          <cell r="E182" t="str">
            <v>OM</v>
          </cell>
          <cell r="F182" t="str">
            <v>Rial Omani</v>
          </cell>
          <cell r="G182" t="str">
            <v>Based on official government statistics; the new base year is 2010.</v>
          </cell>
          <cell r="H182" t="str">
            <v>Middle East &amp; North Africa</v>
          </cell>
          <cell r="I182" t="str">
            <v>High income</v>
          </cell>
          <cell r="J182" t="str">
            <v>OM</v>
          </cell>
          <cell r="K182">
            <v>2010</v>
          </cell>
          <cell r="M182" t="str">
            <v>Value added at producer prices (VAP)</v>
          </cell>
          <cell r="P182" t="str">
            <v>Country uses the 1993 System of National Accounts methodology.</v>
          </cell>
        </row>
        <row r="183">
          <cell r="A183" t="str">
            <v>OSS</v>
          </cell>
          <cell r="B183" t="str">
            <v>Other small states</v>
          </cell>
          <cell r="C183" t="str">
            <v>Other small states</v>
          </cell>
          <cell r="D183" t="str">
            <v>Other small states</v>
          </cell>
          <cell r="E183" t="str">
            <v>S4</v>
          </cell>
          <cell r="G183" t="str">
            <v>Other small states aggregate.</v>
          </cell>
          <cell r="J183" t="str">
            <v>S4</v>
          </cell>
        </row>
        <row r="184">
          <cell r="A184" t="str">
            <v>PAK</v>
          </cell>
          <cell r="B184" t="str">
            <v>Pakistan</v>
          </cell>
          <cell r="C184" t="str">
            <v>Pakistan</v>
          </cell>
          <cell r="D184" t="str">
            <v>Islamic Republic of Pakistan</v>
          </cell>
          <cell r="E184" t="str">
            <v>PK</v>
          </cell>
          <cell r="F184" t="str">
            <v>Pakistani rupee</v>
          </cell>
          <cell r="G184" t="str">
            <v>Fiscal year end: June 30; reporting period for national accounts data: FY. The new base year is 2005/06.</v>
          </cell>
          <cell r="H184" t="str">
            <v>South Asia</v>
          </cell>
          <cell r="I184" t="str">
            <v>Lower middle income</v>
          </cell>
          <cell r="J184" t="str">
            <v>PK</v>
          </cell>
          <cell r="K184" t="str">
            <v>2005/06</v>
          </cell>
          <cell r="M184" t="str">
            <v>Value added at basic prices (VAB)</v>
          </cell>
          <cell r="N184" t="str">
            <v>Blend</v>
          </cell>
          <cell r="P184" t="str">
            <v>Country uses the 1993 System of National Accounts methodology.</v>
          </cell>
        </row>
        <row r="185">
          <cell r="A185" t="str">
            <v>PAN</v>
          </cell>
          <cell r="B185" t="str">
            <v>Panama</v>
          </cell>
          <cell r="C185" t="str">
            <v>Panama</v>
          </cell>
          <cell r="D185" t="str">
            <v>Republic of Panama</v>
          </cell>
          <cell r="E185" t="str">
            <v>PA</v>
          </cell>
          <cell r="F185" t="str">
            <v>Panamanian balboa</v>
          </cell>
          <cell r="G185" t="str">
            <v>The new base year is 2007.</v>
          </cell>
          <cell r="H185" t="str">
            <v>Latin America &amp; Caribbean</v>
          </cell>
          <cell r="I185" t="str">
            <v>Upper middle income</v>
          </cell>
          <cell r="J185" t="str">
            <v>PA</v>
          </cell>
          <cell r="K185">
            <v>2007</v>
          </cell>
          <cell r="M185" t="str">
            <v>Value added at basic prices (VAB)</v>
          </cell>
          <cell r="N185" t="str">
            <v>IBRD</v>
          </cell>
          <cell r="P185" t="str">
            <v>Country uses the 1993 System of National Accounts methodology.</v>
          </cell>
        </row>
        <row r="186">
          <cell r="A186" t="str">
            <v>PER</v>
          </cell>
          <cell r="B186" t="str">
            <v>Peru</v>
          </cell>
          <cell r="C186" t="str">
            <v>Peru</v>
          </cell>
          <cell r="D186" t="str">
            <v>Republic of Peru</v>
          </cell>
          <cell r="E186" t="str">
            <v>PE</v>
          </cell>
          <cell r="F186" t="str">
            <v>Peruvian new sol</v>
          </cell>
          <cell r="G186" t="str">
            <v>The new base year is 2007.</v>
          </cell>
          <cell r="H186" t="str">
            <v>Latin America &amp; Caribbean</v>
          </cell>
          <cell r="I186" t="str">
            <v>Upper middle income</v>
          </cell>
          <cell r="J186" t="str">
            <v>PE</v>
          </cell>
          <cell r="K186">
            <v>2007</v>
          </cell>
          <cell r="M186" t="str">
            <v>Value added at basic prices (VAB)</v>
          </cell>
          <cell r="N186" t="str">
            <v>IBRD</v>
          </cell>
          <cell r="P186" t="str">
            <v>Country uses the 1993 System of National Accounts methodology.</v>
          </cell>
        </row>
        <row r="187">
          <cell r="A187" t="str">
            <v>PHL</v>
          </cell>
          <cell r="B187" t="str">
            <v>Philippines</v>
          </cell>
          <cell r="C187" t="str">
            <v>Philippines</v>
          </cell>
          <cell r="D187" t="str">
            <v>Republic of the Philippines</v>
          </cell>
          <cell r="E187" t="str">
            <v>PH</v>
          </cell>
          <cell r="F187" t="str">
            <v>Philippine peso</v>
          </cell>
          <cell r="G187" t="str">
            <v>Source for GNI and net income from abroad is changed to national statistical office from central bank. April 2012 database update: National accounts data were revised for 1998 onward. Because intellectual property products are now reported as a part of gross fixed capital formation, gross domestic product (GDP) in current prices averaged 4 percent higher than previous estimates.</v>
          </cell>
          <cell r="H187" t="str">
            <v>East Asia &amp; Pacific</v>
          </cell>
          <cell r="I187" t="str">
            <v>Lower middle income</v>
          </cell>
          <cell r="J187" t="str">
            <v>PH</v>
          </cell>
          <cell r="K187">
            <v>2000</v>
          </cell>
          <cell r="M187" t="str">
            <v>Value added at producer prices (VAP)</v>
          </cell>
          <cell r="N187" t="str">
            <v>IBRD</v>
          </cell>
          <cell r="P187" t="str">
            <v>Country uses the 1993 System of National Accounts methodology.</v>
          </cell>
        </row>
        <row r="188">
          <cell r="A188" t="str">
            <v>PLW</v>
          </cell>
          <cell r="B188" t="str">
            <v>Palau</v>
          </cell>
          <cell r="C188" t="str">
            <v>Palau</v>
          </cell>
          <cell r="D188" t="str">
            <v>Republic of Palau</v>
          </cell>
          <cell r="E188" t="str">
            <v>PW</v>
          </cell>
          <cell r="F188" t="str">
            <v>U.S. dollar</v>
          </cell>
          <cell r="G188" t="str">
            <v>Fiscal year ends on September 30; reporting period for national accounts data: FY. National accounts data are revised based on IMF reports.</v>
          </cell>
          <cell r="H188" t="str">
            <v>East Asia &amp; Pacific</v>
          </cell>
          <cell r="I188" t="str">
            <v>Upper middle income</v>
          </cell>
          <cell r="J188" t="str">
            <v>PW</v>
          </cell>
          <cell r="K188" t="str">
            <v>2004/05</v>
          </cell>
          <cell r="M188" t="str">
            <v>Value added at basic prices (VAB)</v>
          </cell>
          <cell r="N188" t="str">
            <v>IBRD</v>
          </cell>
          <cell r="P188" t="str">
            <v>Country uses the 1993 System of National Accounts methodology.</v>
          </cell>
        </row>
        <row r="189">
          <cell r="A189" t="str">
            <v>PNG</v>
          </cell>
          <cell r="B189" t="str">
            <v>Papua New Guinea</v>
          </cell>
          <cell r="C189" t="str">
            <v>Papua New Guinea</v>
          </cell>
          <cell r="D189" t="str">
            <v>The Independent State of Papua New Guinea</v>
          </cell>
          <cell r="E189" t="str">
            <v>PG</v>
          </cell>
          <cell r="F189" t="str">
            <v>Papua New Guinea kina</v>
          </cell>
          <cell r="H189" t="str">
            <v>East Asia &amp; Pacific</v>
          </cell>
          <cell r="I189" t="str">
            <v>Lower middle income</v>
          </cell>
          <cell r="J189" t="str">
            <v>PG</v>
          </cell>
          <cell r="K189">
            <v>1998</v>
          </cell>
          <cell r="M189" t="str">
            <v>Value added at basic prices (VAB)</v>
          </cell>
          <cell r="N189" t="str">
            <v>Blend</v>
          </cell>
          <cell r="P189" t="str">
            <v>Country uses the 1993 System of National Accounts methodology.</v>
          </cell>
        </row>
        <row r="190">
          <cell r="A190" t="str">
            <v>POL</v>
          </cell>
          <cell r="B190" t="str">
            <v>Poland</v>
          </cell>
          <cell r="C190" t="str">
            <v>Poland</v>
          </cell>
          <cell r="D190" t="str">
            <v>Republic of Poland</v>
          </cell>
          <cell r="E190" t="str">
            <v>PL</v>
          </cell>
          <cell r="F190" t="str">
            <v>Polish zloty</v>
          </cell>
          <cell r="H190" t="str">
            <v>Europe &amp; Central Asia</v>
          </cell>
          <cell r="I190" t="str">
            <v>High income</v>
          </cell>
          <cell r="J190" t="str">
            <v>PL</v>
          </cell>
          <cell r="K190" t="str">
            <v>Original chained constant price data are rescaled.</v>
          </cell>
          <cell r="L190">
            <v>2005</v>
          </cell>
          <cell r="M190" t="str">
            <v>Value added at basic prices (VAB)</v>
          </cell>
          <cell r="N190" t="str">
            <v>IBRD</v>
          </cell>
          <cell r="P190" t="str">
            <v>Country uses the 2008 System of National Accounts methodology.</v>
          </cell>
        </row>
        <row r="191">
          <cell r="A191" t="str">
            <v>PRE</v>
          </cell>
          <cell r="B191" t="str">
            <v>Pre-demographic dividend</v>
          </cell>
          <cell r="C191" t="str">
            <v>Pre-demographic dividend</v>
          </cell>
          <cell r="D191" t="str">
            <v>Pre-demographic dividend</v>
          </cell>
          <cell r="E191" t="str">
            <v>V1</v>
          </cell>
          <cell r="G191" t="str">
            <v>Pre-dividend countries are mostly low-income countries, lagging in key human development indicators and with current fertility levels above four births per woman. They face very rapid population growth.</v>
          </cell>
          <cell r="J191" t="str">
            <v>V1</v>
          </cell>
        </row>
        <row r="192">
          <cell r="A192" t="str">
            <v>PRI</v>
          </cell>
          <cell r="B192" t="str">
            <v>Puerto Rico</v>
          </cell>
          <cell r="C192" t="str">
            <v>Puerto Rico</v>
          </cell>
          <cell r="D192" t="str">
            <v>Puerto Rico</v>
          </cell>
          <cell r="E192" t="str">
            <v>PR</v>
          </cell>
          <cell r="F192" t="str">
            <v>U.S. dollar</v>
          </cell>
          <cell r="G192" t="str">
            <v>Fiscal year end: June 30; reporting period for national accounts data: FY. April 2012 database update: Based on data from the Instituto de Estadísticas de Puerto Rico, national accounts data were revised for 2001 onward.</v>
          </cell>
          <cell r="H192" t="str">
            <v>Latin America &amp; Caribbean</v>
          </cell>
          <cell r="I192" t="str">
            <v>High income</v>
          </cell>
          <cell r="J192" t="str">
            <v>PR</v>
          </cell>
          <cell r="K192" t="str">
            <v>1953/54</v>
          </cell>
          <cell r="M192" t="str">
            <v>Value added at producer prices (VAP)</v>
          </cell>
          <cell r="P192" t="str">
            <v>Country uses the 1968 System of National Accounts methodology.</v>
          </cell>
        </row>
        <row r="193">
          <cell r="A193" t="str">
            <v>PRK</v>
          </cell>
          <cell r="B193" t="str">
            <v>Dem. People's Rep. Korea</v>
          </cell>
          <cell r="C193" t="str">
            <v>Korea, Dem. People's Rep.</v>
          </cell>
          <cell r="D193" t="str">
            <v>Democratic People's Republic of Korea</v>
          </cell>
          <cell r="E193" t="str">
            <v>KP</v>
          </cell>
          <cell r="F193" t="str">
            <v>Democratic People's Republic of Korean won</v>
          </cell>
          <cell r="H193" t="str">
            <v>East Asia &amp; Pacific</v>
          </cell>
          <cell r="I193" t="str">
            <v>Low income</v>
          </cell>
          <cell r="J193" t="str">
            <v>KP</v>
          </cell>
          <cell r="P193" t="str">
            <v>Country uses the 1968 System of National Accounts methodology.</v>
          </cell>
        </row>
        <row r="194">
          <cell r="A194" t="str">
            <v>PRT</v>
          </cell>
          <cell r="B194" t="str">
            <v>Portugal</v>
          </cell>
          <cell r="C194" t="str">
            <v>Portugal</v>
          </cell>
          <cell r="D194" t="str">
            <v>Portuguese Republic</v>
          </cell>
          <cell r="E194" t="str">
            <v>PT</v>
          </cell>
          <cell r="F194" t="str">
            <v>Euro</v>
          </cell>
          <cell r="G194" t="str">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ell>
          <cell r="H194" t="str">
            <v>Europe &amp; Central Asia</v>
          </cell>
          <cell r="I194" t="str">
            <v>High income</v>
          </cell>
          <cell r="J194" t="str">
            <v>PT</v>
          </cell>
          <cell r="K194" t="str">
            <v>Original chained constant price data are rescaled.</v>
          </cell>
          <cell r="L194">
            <v>2010</v>
          </cell>
          <cell r="M194" t="str">
            <v>Value added at basic prices (VAB)</v>
          </cell>
          <cell r="O194" t="str">
            <v>Euro area</v>
          </cell>
          <cell r="P194" t="str">
            <v>Country uses the 2008 System of National Accounts methodology.</v>
          </cell>
        </row>
        <row r="195">
          <cell r="A195" t="str">
            <v>PRY</v>
          </cell>
          <cell r="B195" t="str">
            <v>Paraguay</v>
          </cell>
          <cell r="C195" t="str">
            <v>Paraguay</v>
          </cell>
          <cell r="D195" t="str">
            <v>Republic of Paraguay</v>
          </cell>
          <cell r="E195" t="str">
            <v>PY</v>
          </cell>
          <cell r="F195" t="str">
            <v>Paraguayan guarani</v>
          </cell>
          <cell r="G195" t="str">
            <v>National accounts data have been revised from 1960 onward. The methodology and base year have not changed but the output of two hydroelectric plants (shared with neighboring countries) has been added raising GDP from previous estimates. On the supply side, it was added in "gas, electricity and water." On the demand side changes were mainly to exports, but also for imports, investment and consumption. National accounts price valuations for 1991 to 2012 have also been corrected and changed from VAP to VAB.</v>
          </cell>
          <cell r="H195" t="str">
            <v>Latin America &amp; Caribbean</v>
          </cell>
          <cell r="I195" t="str">
            <v>Upper middle income</v>
          </cell>
          <cell r="J195" t="str">
            <v>PY</v>
          </cell>
          <cell r="K195">
            <v>1994</v>
          </cell>
          <cell r="M195" t="str">
            <v>Value added at basic prices (VAB)</v>
          </cell>
          <cell r="N195" t="str">
            <v>IBRD</v>
          </cell>
          <cell r="P195" t="str">
            <v>Country uses the 1993 System of National Accounts methodology.</v>
          </cell>
        </row>
        <row r="196">
          <cell r="A196" t="str">
            <v>PSS</v>
          </cell>
          <cell r="B196" t="str">
            <v>Pacific island small states</v>
          </cell>
          <cell r="C196" t="str">
            <v>Pacific island small states</v>
          </cell>
          <cell r="D196" t="str">
            <v>Pacific island small states</v>
          </cell>
          <cell r="E196" t="str">
            <v>S2</v>
          </cell>
          <cell r="G196" t="str">
            <v>Pacific island small states aggregate.</v>
          </cell>
          <cell r="J196" t="str">
            <v>S2</v>
          </cell>
        </row>
        <row r="197">
          <cell r="A197" t="str">
            <v>PST</v>
          </cell>
          <cell r="B197" t="str">
            <v>Post-demographic dividend</v>
          </cell>
          <cell r="C197" t="str">
            <v>Post-demographic dividend</v>
          </cell>
          <cell r="D197" t="str">
            <v>Post-demographic dividend</v>
          </cell>
          <cell r="E197" t="str">
            <v>V4</v>
          </cell>
          <cell r="G197" t="str">
            <v>Post-dividend countries are mostly high-income countries where fertility has transitioned below replacement levels.</v>
          </cell>
          <cell r="J197" t="str">
            <v>V4</v>
          </cell>
        </row>
        <row r="198">
          <cell r="A198" t="str">
            <v>PYF</v>
          </cell>
          <cell r="B198" t="str">
            <v>French Polynesia</v>
          </cell>
          <cell r="C198" t="str">
            <v>French Polynesia</v>
          </cell>
          <cell r="D198" t="str">
            <v>French Polynesia</v>
          </cell>
          <cell r="E198" t="str">
            <v>PF</v>
          </cell>
          <cell r="F198" t="str">
            <v>CFP franc</v>
          </cell>
          <cell r="H198" t="str">
            <v>East Asia &amp; Pacific</v>
          </cell>
          <cell r="I198" t="str">
            <v>High income</v>
          </cell>
          <cell r="J198" t="str">
            <v>PF</v>
          </cell>
          <cell r="K198">
            <v>1990</v>
          </cell>
          <cell r="P198" t="str">
            <v>Country uses the 1993 System of National Accounts methodology.</v>
          </cell>
        </row>
        <row r="199">
          <cell r="A199" t="str">
            <v>QAT</v>
          </cell>
          <cell r="B199" t="str">
            <v>Qatar</v>
          </cell>
          <cell r="C199" t="str">
            <v>Qatar</v>
          </cell>
          <cell r="D199" t="str">
            <v>State of Qatar</v>
          </cell>
          <cell r="E199" t="str">
            <v>QA</v>
          </cell>
          <cell r="F199" t="str">
            <v>Qatari riyal</v>
          </cell>
          <cell r="G199" t="str">
            <v>Based on data from the Qatar Ministry of Development Planning and Statistics and the Qatar Central Bank, the new base year is 2013.</v>
          </cell>
          <cell r="H199" t="str">
            <v>Middle East &amp; North Africa</v>
          </cell>
          <cell r="I199" t="str">
            <v>High income</v>
          </cell>
          <cell r="J199" t="str">
            <v>QA</v>
          </cell>
          <cell r="K199">
            <v>2013</v>
          </cell>
          <cell r="M199" t="str">
            <v>Value added at producer prices (VAP)</v>
          </cell>
          <cell r="P199" t="str">
            <v>Country uses the 1993 System of National Accounts methodology.</v>
          </cell>
        </row>
        <row r="200">
          <cell r="A200" t="str">
            <v>ROU</v>
          </cell>
          <cell r="B200" t="str">
            <v>Romania</v>
          </cell>
          <cell r="C200" t="str">
            <v>Romania</v>
          </cell>
          <cell r="D200" t="str">
            <v>Romania</v>
          </cell>
          <cell r="E200" t="str">
            <v>RO</v>
          </cell>
          <cell r="F200" t="str">
            <v>New Romanian leu</v>
          </cell>
          <cell r="G200" t="str">
            <v>Based on data from EUROSTAT, the Romanian National Institute of Statistics, the National Bank of Romania, and World Bank estimates, the new base year is 2005.</v>
          </cell>
          <cell r="H200" t="str">
            <v>Europe &amp; Central Asia</v>
          </cell>
          <cell r="I200" t="str">
            <v>Upper middle income</v>
          </cell>
          <cell r="J200" t="str">
            <v>RO</v>
          </cell>
          <cell r="K200">
            <v>2005</v>
          </cell>
          <cell r="M200" t="str">
            <v>Value added at basic prices (VAB)</v>
          </cell>
          <cell r="N200" t="str">
            <v>IBRD</v>
          </cell>
          <cell r="P200" t="str">
            <v>Country uses the 1993 System of National Accounts methodology.</v>
          </cell>
        </row>
        <row r="201">
          <cell r="A201" t="str">
            <v>RUS</v>
          </cell>
          <cell r="B201" t="str">
            <v>Russia</v>
          </cell>
          <cell r="C201" t="str">
            <v>Russian Federation</v>
          </cell>
          <cell r="D201" t="str">
            <v>Russian Federation</v>
          </cell>
          <cell r="E201" t="str">
            <v>RU</v>
          </cell>
          <cell r="F201" t="str">
            <v>Russian ruble</v>
          </cell>
          <cell r="G201" t="str">
            <v>The new base year is 2011.</v>
          </cell>
          <cell r="H201" t="str">
            <v>Europe &amp; Central Asia</v>
          </cell>
          <cell r="I201" t="str">
            <v>Upper middle income</v>
          </cell>
          <cell r="J201" t="str">
            <v>RU</v>
          </cell>
          <cell r="K201">
            <v>2011</v>
          </cell>
          <cell r="M201" t="str">
            <v>Value added at basic prices (VAB)</v>
          </cell>
          <cell r="N201" t="str">
            <v>IBRD</v>
          </cell>
          <cell r="P201" t="str">
            <v>Country uses the 1993 System of National Accounts methodology.</v>
          </cell>
        </row>
        <row r="202">
          <cell r="A202" t="str">
            <v>RWA</v>
          </cell>
          <cell r="B202" t="str">
            <v>Rwanda</v>
          </cell>
          <cell r="C202" t="str">
            <v>Rwanda</v>
          </cell>
          <cell r="D202" t="str">
            <v>Republic of Rwanda</v>
          </cell>
          <cell r="E202" t="str">
            <v>RW</v>
          </cell>
          <cell r="F202" t="str">
            <v>Rwandan franc</v>
          </cell>
          <cell r="G202" t="str">
            <v>Based on official government statistics, national accounts data are revised for 2006 onward; the new base year is 2011. Rwanda reports using SNA 2008.</v>
          </cell>
          <cell r="H202" t="str">
            <v>Sub-Saharan Africa</v>
          </cell>
          <cell r="I202" t="str">
            <v>Low income</v>
          </cell>
          <cell r="J202" t="str">
            <v>RW</v>
          </cell>
          <cell r="K202">
            <v>2011</v>
          </cell>
          <cell r="M202" t="str">
            <v>Value added at producer prices (VAP)</v>
          </cell>
          <cell r="N202" t="str">
            <v>IDA</v>
          </cell>
          <cell r="O202" t="str">
            <v>HIPC</v>
          </cell>
          <cell r="P202" t="str">
            <v>Country uses the 2008 System of National Accounts methodology.</v>
          </cell>
        </row>
        <row r="203">
          <cell r="A203" t="str">
            <v>SAS</v>
          </cell>
          <cell r="B203" t="str">
            <v>South Asia</v>
          </cell>
          <cell r="C203" t="str">
            <v>South Asia</v>
          </cell>
          <cell r="D203" t="str">
            <v>South Asia</v>
          </cell>
          <cell r="E203" t="str">
            <v>8S</v>
          </cell>
          <cell r="G203" t="str">
            <v>South Asia regional aggregate. There are no economies in South Asia classified as high income.</v>
          </cell>
          <cell r="J203" t="str">
            <v>8S</v>
          </cell>
        </row>
        <row r="204">
          <cell r="A204" t="str">
            <v>SAU</v>
          </cell>
          <cell r="B204" t="str">
            <v>Saudi Arabia</v>
          </cell>
          <cell r="C204" t="str">
            <v>Saudi Arabia</v>
          </cell>
          <cell r="D204" t="str">
            <v>Kingdom of Saudi Arabia</v>
          </cell>
          <cell r="E204" t="str">
            <v>SA</v>
          </cell>
          <cell r="F204" t="str">
            <v>Saudi Arabian riyal</v>
          </cell>
          <cell r="G204" t="str">
            <v>Based on data from the Saudi Central Department of Statistics and Information under the authority of the Ministry of Economy and Planning, the new base year is 2010.</v>
          </cell>
          <cell r="H204" t="str">
            <v>Middle East &amp; North Africa</v>
          </cell>
          <cell r="I204" t="str">
            <v>High income</v>
          </cell>
          <cell r="J204" t="str">
            <v>SA</v>
          </cell>
          <cell r="K204">
            <v>2010</v>
          </cell>
          <cell r="M204" t="str">
            <v>Value added at producer prices (VAP)</v>
          </cell>
          <cell r="P204" t="str">
            <v>Country uses the 2008 System of National Accounts methodology.</v>
          </cell>
        </row>
        <row r="205">
          <cell r="A205" t="str">
            <v>SDN</v>
          </cell>
          <cell r="B205" t="str">
            <v>Sudan</v>
          </cell>
          <cell r="C205" t="str">
            <v>Sudan</v>
          </cell>
          <cell r="D205" t="str">
            <v>Republic of the Sudan</v>
          </cell>
          <cell r="E205" t="str">
            <v>SD</v>
          </cell>
          <cell r="F205" t="str">
            <v>Sudanese pound</v>
          </cell>
          <cell r="G205" t="str">
            <v>Demographic data (total population, life expectancy, fertility, child mortality, migration), education series, and HIV prevalence are reported separately for Sudan and South Sudan; see specific notes for other series. National accounts data exclude South Sudan after July 9, 2011. Other data reported for Sudan generally include South Sudan to 2011 unless otherwise noted. External debt data and land-related data (including population density, but excluding surface area after 2010) for all years include South Sudan.</v>
          </cell>
          <cell r="H205" t="str">
            <v>Sub-Saharan Africa</v>
          </cell>
          <cell r="I205" t="str">
            <v>Lower middle income</v>
          </cell>
          <cell r="J205" t="str">
            <v>SD</v>
          </cell>
          <cell r="K205" t="str">
            <v>1981/82. Reporting period switch from fiscal year to calendar year from 1996. Pre-1996 data converted to calendar year.</v>
          </cell>
          <cell r="L205">
            <v>1996</v>
          </cell>
          <cell r="M205" t="str">
            <v>Value added at basic prices (VAB)</v>
          </cell>
          <cell r="N205" t="str">
            <v>IDA</v>
          </cell>
          <cell r="O205" t="str">
            <v>HIPC</v>
          </cell>
          <cell r="P205" t="str">
            <v>Country uses the 1968 System of National Accounts methodology.</v>
          </cell>
        </row>
        <row r="206">
          <cell r="A206" t="str">
            <v>SEN</v>
          </cell>
          <cell r="B206" t="str">
            <v>Senegal</v>
          </cell>
          <cell r="C206" t="str">
            <v>Senegal</v>
          </cell>
          <cell r="D206" t="str">
            <v>Republic of Senegal</v>
          </cell>
          <cell r="E206" t="str">
            <v>SN</v>
          </cell>
          <cell r="F206" t="str">
            <v>West African CFA franc</v>
          </cell>
          <cell r="H206" t="str">
            <v>Sub-Saharan Africa</v>
          </cell>
          <cell r="I206" t="str">
            <v>Low income</v>
          </cell>
          <cell r="J206" t="str">
            <v>SN</v>
          </cell>
          <cell r="K206">
            <v>1999</v>
          </cell>
          <cell r="M206" t="str">
            <v>Value added at basic prices (VAB)</v>
          </cell>
          <cell r="N206" t="str">
            <v>IDA</v>
          </cell>
          <cell r="O206" t="str">
            <v>HIPC</v>
          </cell>
          <cell r="P206" t="str">
            <v>Country uses the 1993 System of National Accounts methodology.</v>
          </cell>
        </row>
        <row r="207">
          <cell r="A207" t="str">
            <v>SGP</v>
          </cell>
          <cell r="B207" t="str">
            <v>Singapore</v>
          </cell>
          <cell r="C207" t="str">
            <v>Singapore</v>
          </cell>
          <cell r="D207" t="str">
            <v>Republic of Singapore</v>
          </cell>
          <cell r="E207" t="str">
            <v>SG</v>
          </cell>
          <cell r="F207" t="str">
            <v>Singapore dollar</v>
          </cell>
          <cell r="G207" t="str">
            <v>Fiscal year end: March 31; reporting period for national accounts data: CY. Country reports using a blend of SNA 1993 and SNA 2008. April 2012 database update: National accounts time series were replaced with official government statistics.</v>
          </cell>
          <cell r="H207" t="str">
            <v>East Asia &amp; Pacific</v>
          </cell>
          <cell r="I207" t="str">
            <v>High income</v>
          </cell>
          <cell r="J207" t="str">
            <v>SG</v>
          </cell>
          <cell r="K207">
            <v>2010</v>
          </cell>
          <cell r="M207" t="str">
            <v>Value added at basic prices (VAB)</v>
          </cell>
          <cell r="P207" t="str">
            <v>Country uses the 2008 System of National Accounts methodology.</v>
          </cell>
        </row>
        <row r="208">
          <cell r="A208" t="str">
            <v>SLB</v>
          </cell>
          <cell r="B208" t="str">
            <v>Solomon Islands</v>
          </cell>
          <cell r="C208" t="str">
            <v>Solomon Islands</v>
          </cell>
          <cell r="D208" t="str">
            <v>Solomon Islands</v>
          </cell>
          <cell r="E208" t="str">
            <v>SB</v>
          </cell>
          <cell r="F208" t="str">
            <v>Solomon Islands dollar</v>
          </cell>
          <cell r="G208" t="str">
            <v>National accounts data have been revised from 2007 to 2013 based on IMF reports.</v>
          </cell>
          <cell r="H208" t="str">
            <v>East Asia &amp; Pacific</v>
          </cell>
          <cell r="I208" t="str">
            <v>Lower middle income</v>
          </cell>
          <cell r="J208" t="str">
            <v>SB</v>
          </cell>
          <cell r="K208">
            <v>2004</v>
          </cell>
          <cell r="M208" t="str">
            <v>Value added at basic prices (VAB)</v>
          </cell>
          <cell r="N208" t="str">
            <v>IDA</v>
          </cell>
          <cell r="P208" t="str">
            <v>Country uses the 1993 System of National Accounts methodology.</v>
          </cell>
        </row>
        <row r="209">
          <cell r="A209" t="str">
            <v>SLE</v>
          </cell>
          <cell r="B209" t="str">
            <v>Sierra Leone</v>
          </cell>
          <cell r="C209" t="str">
            <v>Sierra Leone</v>
          </cell>
          <cell r="D209" t="str">
            <v>Republic of Sierra Leone</v>
          </cell>
          <cell r="E209" t="str">
            <v>SL</v>
          </cell>
          <cell r="F209" t="str">
            <v>Sierra Leonean leone</v>
          </cell>
          <cell r="G209" t="str">
            <v>Fiscal year end: June 30; reporting period for national accounts data: CY. April 2013 database update: Based on official government statistics, national accounts data were revised for 1990 onward; the base year changed to 2006.</v>
          </cell>
          <cell r="H209" t="str">
            <v>Sub-Saharan Africa</v>
          </cell>
          <cell r="I209" t="str">
            <v>Low income</v>
          </cell>
          <cell r="J209" t="str">
            <v>SL</v>
          </cell>
          <cell r="K209">
            <v>2006</v>
          </cell>
          <cell r="M209" t="str">
            <v>Value added at basic prices (VAB)</v>
          </cell>
          <cell r="N209" t="str">
            <v>IDA</v>
          </cell>
          <cell r="O209" t="str">
            <v>HIPC</v>
          </cell>
          <cell r="P209" t="str">
            <v>Country uses the 1993 System of National Accounts methodology.</v>
          </cell>
        </row>
        <row r="210">
          <cell r="A210" t="str">
            <v>SLV</v>
          </cell>
          <cell r="B210" t="str">
            <v>El Salvador</v>
          </cell>
          <cell r="C210" t="str">
            <v>El Salvador</v>
          </cell>
          <cell r="D210" t="str">
            <v>Republic of El Salvador</v>
          </cell>
          <cell r="E210" t="str">
            <v>SV</v>
          </cell>
          <cell r="F210" t="str">
            <v>U.S. dollar</v>
          </cell>
          <cell r="H210" t="str">
            <v>Latin America &amp; Caribbean</v>
          </cell>
          <cell r="I210" t="str">
            <v>Lower middle income</v>
          </cell>
          <cell r="J210" t="str">
            <v>SV</v>
          </cell>
          <cell r="K210">
            <v>1990</v>
          </cell>
          <cell r="M210" t="str">
            <v>Value added at basic prices (VAB)</v>
          </cell>
          <cell r="N210" t="str">
            <v>IBRD</v>
          </cell>
          <cell r="P210" t="str">
            <v>Country uses the 1968 System of National Accounts methodology.</v>
          </cell>
        </row>
        <row r="211">
          <cell r="A211" t="str">
            <v>SMR</v>
          </cell>
          <cell r="B211" t="str">
            <v>San Marino</v>
          </cell>
          <cell r="C211" t="str">
            <v>San Marino</v>
          </cell>
          <cell r="D211" t="str">
            <v>Republic of San Marino</v>
          </cell>
          <cell r="E211" t="str">
            <v>SM</v>
          </cell>
          <cell r="F211" t="str">
            <v>Euro</v>
          </cell>
          <cell r="H211" t="str">
            <v>Europe &amp; Central Asia</v>
          </cell>
          <cell r="I211" t="str">
            <v>High income</v>
          </cell>
          <cell r="J211" t="str">
            <v>SM</v>
          </cell>
          <cell r="K211">
            <v>1990</v>
          </cell>
          <cell r="M211" t="str">
            <v>Value added at basic prices (VAB)</v>
          </cell>
          <cell r="P211" t="str">
            <v>Country uses the 1993 System of National Accounts methodology.</v>
          </cell>
        </row>
        <row r="212">
          <cell r="A212" t="str">
            <v>SOM</v>
          </cell>
          <cell r="B212" t="str">
            <v>Somalia</v>
          </cell>
          <cell r="C212" t="str">
            <v>Somalia</v>
          </cell>
          <cell r="D212" t="str">
            <v>Somali Democratic Republic</v>
          </cell>
          <cell r="E212" t="str">
            <v>SO</v>
          </cell>
          <cell r="F212" t="str">
            <v>Somali shilling</v>
          </cell>
          <cell r="H212" t="str">
            <v>Sub-Saharan Africa</v>
          </cell>
          <cell r="I212" t="str">
            <v>Low income</v>
          </cell>
          <cell r="J212" t="str">
            <v>SO</v>
          </cell>
          <cell r="K212">
            <v>1985</v>
          </cell>
          <cell r="M212" t="str">
            <v>Value added at basic prices (VAB)</v>
          </cell>
          <cell r="N212" t="str">
            <v>IDA</v>
          </cell>
          <cell r="O212" t="str">
            <v>HIPC</v>
          </cell>
          <cell r="P212" t="str">
            <v>Country uses the 1968 System of National Accounts methodology.</v>
          </cell>
        </row>
        <row r="213">
          <cell r="A213" t="str">
            <v>SRB</v>
          </cell>
          <cell r="B213" t="str">
            <v>Serbia</v>
          </cell>
          <cell r="C213" t="str">
            <v>Serbia</v>
          </cell>
          <cell r="D213" t="str">
            <v>Republic of Serbia</v>
          </cell>
          <cell r="E213" t="str">
            <v>RS</v>
          </cell>
          <cell r="F213" t="str">
            <v>New Serbian dinar</v>
          </cell>
          <cell r="G213" t="str">
            <v>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The new reference year for chain linked series is 2010.</v>
          </cell>
          <cell r="H213" t="str">
            <v>Europe &amp; Central Asia</v>
          </cell>
          <cell r="I213" t="str">
            <v>Upper middle income</v>
          </cell>
          <cell r="J213" t="str">
            <v>YF</v>
          </cell>
          <cell r="K213" t="str">
            <v>Original chained constant price data are rescaled.</v>
          </cell>
          <cell r="L213">
            <v>2010</v>
          </cell>
          <cell r="M213" t="str">
            <v>Value added at basic prices (VAB)</v>
          </cell>
          <cell r="N213" t="str">
            <v>IBRD</v>
          </cell>
          <cell r="P213" t="str">
            <v>Country uses the 1993 System of National Accounts methodology.</v>
          </cell>
        </row>
        <row r="214">
          <cell r="A214" t="str">
            <v>SSA</v>
          </cell>
          <cell r="B214" t="str">
            <v>Sub-Saharan Africa (excluding high income)</v>
          </cell>
          <cell r="C214" t="str">
            <v>Sub-Saharan Africa (excluding high income)</v>
          </cell>
          <cell r="D214" t="str">
            <v>Sub-Saharan Africa (excluding high income)</v>
          </cell>
          <cell r="E214" t="str">
            <v>ZF</v>
          </cell>
          <cell r="G214" t="str">
            <v>Sub-Saharan Africa regional aggregate (does not include high-income economies).</v>
          </cell>
          <cell r="J214" t="str">
            <v>ZF</v>
          </cell>
        </row>
        <row r="215">
          <cell r="A215" t="str">
            <v>SSD</v>
          </cell>
          <cell r="B215" t="str">
            <v>South Sudan</v>
          </cell>
          <cell r="C215" t="str">
            <v>South Sudan</v>
          </cell>
          <cell r="D215" t="str">
            <v>Republic of South Sudan</v>
          </cell>
          <cell r="E215" t="str">
            <v>SS</v>
          </cell>
          <cell r="F215" t="str">
            <v>South Sudanese Pound</v>
          </cell>
          <cell r="G215" t="str">
            <v>South Sudan declared its independence on July 9, 2011. Data are shown separately for South Sudan where available.</v>
          </cell>
          <cell r="H215" t="str">
            <v>Sub-Saharan Africa</v>
          </cell>
          <cell r="I215" t="str">
            <v>Low income</v>
          </cell>
          <cell r="J215" t="str">
            <v>SS</v>
          </cell>
          <cell r="K215">
            <v>2009</v>
          </cell>
          <cell r="N215" t="str">
            <v>IDA</v>
          </cell>
          <cell r="P215" t="str">
            <v>Country uses the 1993 System of National Accounts methodology.</v>
          </cell>
        </row>
        <row r="216">
          <cell r="A216" t="str">
            <v>SSF</v>
          </cell>
          <cell r="B216" t="str">
            <v>Sub-Saharan Africa</v>
          </cell>
          <cell r="C216" t="str">
            <v>Sub-Saharan Africa</v>
          </cell>
          <cell r="D216" t="str">
            <v>Sub-Saharan Africa</v>
          </cell>
          <cell r="E216" t="str">
            <v>ZG</v>
          </cell>
          <cell r="G216" t="str">
            <v>Sub-Saharan Africa regional aggregate (includes all income levels).</v>
          </cell>
          <cell r="J216" t="str">
            <v>ZG</v>
          </cell>
        </row>
        <row r="217">
          <cell r="A217" t="str">
            <v>SST</v>
          </cell>
          <cell r="B217" t="str">
            <v>Small states</v>
          </cell>
          <cell r="C217" t="str">
            <v>Small states</v>
          </cell>
          <cell r="D217" t="str">
            <v>Small states</v>
          </cell>
          <cell r="E217" t="str">
            <v>S1</v>
          </cell>
          <cell r="G217" t="str">
            <v>Small states aggregate. Includes 41 members of the Small States Forum. (Does not include the high-income countries Bahrain, Brunei Darussalam, Cyprus, Estonia, Iceland, Malta, Qatar, and San Marino.)</v>
          </cell>
          <cell r="J217" t="str">
            <v>S1</v>
          </cell>
        </row>
        <row r="218">
          <cell r="A218" t="str">
            <v>STP</v>
          </cell>
          <cell r="B218" t="str">
            <v>São Tomé and Principe</v>
          </cell>
          <cell r="C218" t="str">
            <v>São Tomé and Principe</v>
          </cell>
          <cell r="D218" t="str">
            <v>Democratic Republic of São Tomé and Principe</v>
          </cell>
          <cell r="E218" t="str">
            <v>ST</v>
          </cell>
          <cell r="F218" t="str">
            <v>São Tomé and Principe dobra</v>
          </cell>
          <cell r="G218" t="str">
            <v>The base year has changed to 2001.</v>
          </cell>
          <cell r="H218" t="str">
            <v>Sub-Saharan Africa</v>
          </cell>
          <cell r="I218" t="str">
            <v>Lower middle income</v>
          </cell>
          <cell r="J218" t="str">
            <v>ST</v>
          </cell>
          <cell r="K218">
            <v>2001</v>
          </cell>
          <cell r="M218" t="str">
            <v>Value added at producer prices (VAP)</v>
          </cell>
          <cell r="N218" t="str">
            <v>IDA</v>
          </cell>
          <cell r="O218" t="str">
            <v>HIPC</v>
          </cell>
          <cell r="P218" t="str">
            <v>Country uses the 1993 System of National Accounts methodology.</v>
          </cell>
        </row>
        <row r="219">
          <cell r="A219" t="str">
            <v>SUR</v>
          </cell>
          <cell r="B219" t="str">
            <v>Suriname</v>
          </cell>
          <cell r="C219" t="str">
            <v>Suriname</v>
          </cell>
          <cell r="D219" t="str">
            <v>Republic of Suriname</v>
          </cell>
          <cell r="E219" t="str">
            <v>SR</v>
          </cell>
          <cell r="F219" t="str">
            <v>Suriname dollar</v>
          </cell>
          <cell r="H219" t="str">
            <v>Latin America &amp; Caribbean</v>
          </cell>
          <cell r="I219" t="str">
            <v>Upper middle income</v>
          </cell>
          <cell r="J219" t="str">
            <v>SR</v>
          </cell>
          <cell r="K219">
            <v>2007</v>
          </cell>
          <cell r="M219" t="str">
            <v>Value added at basic prices (VAB)</v>
          </cell>
          <cell r="N219" t="str">
            <v>IBRD</v>
          </cell>
          <cell r="P219" t="str">
            <v>Country uses the 1993 System of National Accounts methodology.</v>
          </cell>
        </row>
        <row r="220">
          <cell r="A220" t="str">
            <v>SVK</v>
          </cell>
          <cell r="B220" t="str">
            <v>Slovak Republic</v>
          </cell>
          <cell r="C220" t="str">
            <v>Slovak Republic</v>
          </cell>
          <cell r="D220" t="str">
            <v>Slovak Republic</v>
          </cell>
          <cell r="E220" t="str">
            <v>SK</v>
          </cell>
          <cell r="F220" t="str">
            <v>Euro</v>
          </cell>
          <cell r="G220" t="str">
            <v>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v>
          </cell>
          <cell r="H220" t="str">
            <v>Europe &amp; Central Asia</v>
          </cell>
          <cell r="I220" t="str">
            <v>High income</v>
          </cell>
          <cell r="J220" t="str">
            <v>SK</v>
          </cell>
          <cell r="K220" t="str">
            <v>Original chained constant price data are rescaled.</v>
          </cell>
          <cell r="L220">
            <v>2010</v>
          </cell>
          <cell r="M220" t="str">
            <v>Value added at basic prices (VAB)</v>
          </cell>
          <cell r="O220" t="str">
            <v>Euro area</v>
          </cell>
          <cell r="P220" t="str">
            <v>Country uses the 2008 System of National Accounts methodology.</v>
          </cell>
        </row>
        <row r="221">
          <cell r="A221" t="str">
            <v>SVN</v>
          </cell>
          <cell r="B221" t="str">
            <v>Slovenia</v>
          </cell>
          <cell r="C221" t="str">
            <v>Slovenia</v>
          </cell>
          <cell r="D221" t="str">
            <v>Republic of Slovenia</v>
          </cell>
          <cell r="E221" t="str">
            <v>SI</v>
          </cell>
          <cell r="F221" t="str">
            <v>Euro</v>
          </cell>
          <cell r="G221" t="str">
            <v>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v>
          </cell>
          <cell r="H221" t="str">
            <v>Europe &amp; Central Asia</v>
          </cell>
          <cell r="I221" t="str">
            <v>High income</v>
          </cell>
          <cell r="J221" t="str">
            <v>SI</v>
          </cell>
          <cell r="K221" t="str">
            <v>Original chained constant price data are rescaled.</v>
          </cell>
          <cell r="L221">
            <v>2010</v>
          </cell>
          <cell r="M221" t="str">
            <v>Value added at basic prices (VAB)</v>
          </cell>
          <cell r="O221" t="str">
            <v>Euro area</v>
          </cell>
          <cell r="P221" t="str">
            <v>Country uses the 2008 System of National Accounts methodology.</v>
          </cell>
        </row>
        <row r="222">
          <cell r="A222" t="str">
            <v>SWE</v>
          </cell>
          <cell r="B222" t="str">
            <v>Sweden</v>
          </cell>
          <cell r="C222" t="str">
            <v>Sweden</v>
          </cell>
          <cell r="D222" t="str">
            <v>Kingdom of Sweden</v>
          </cell>
          <cell r="E222" t="str">
            <v>SE</v>
          </cell>
          <cell r="F222" t="str">
            <v>Swedish krona</v>
          </cell>
          <cell r="G222" t="str">
            <v>Fiscal year end: June 30; reporting period for national accounts data: CY.</v>
          </cell>
          <cell r="H222" t="str">
            <v>Europe &amp; Central Asia</v>
          </cell>
          <cell r="I222" t="str">
            <v>High income</v>
          </cell>
          <cell r="J222" t="str">
            <v>SE</v>
          </cell>
          <cell r="K222" t="str">
            <v>Original chained constant price data are rescaled.</v>
          </cell>
          <cell r="L222">
            <v>2010</v>
          </cell>
          <cell r="M222" t="str">
            <v>Value added at basic prices (VAB)</v>
          </cell>
          <cell r="P222" t="str">
            <v>Country uses the 2008 System of National Accounts methodology.</v>
          </cell>
        </row>
        <row r="223">
          <cell r="A223" t="str">
            <v>SWZ</v>
          </cell>
          <cell r="B223" t="str">
            <v>Swaziland</v>
          </cell>
          <cell r="C223" t="str">
            <v>Swaziland</v>
          </cell>
          <cell r="D223" t="str">
            <v>Kingdom of Swaziland</v>
          </cell>
          <cell r="E223" t="str">
            <v>SZ</v>
          </cell>
          <cell r="F223" t="str">
            <v>Swaziland lilangeni</v>
          </cell>
          <cell r="G223" t="str">
            <v>Fiscal year end: March 31; reporting period for national accounts data: CY. Based on data from the Central Statistics Office of Swaziland and the IMF, the new base year is 2011.</v>
          </cell>
          <cell r="H223" t="str">
            <v>Sub-Saharan Africa</v>
          </cell>
          <cell r="I223" t="str">
            <v>Lower middle income</v>
          </cell>
          <cell r="J223" t="str">
            <v>SZ</v>
          </cell>
          <cell r="K223">
            <v>2011</v>
          </cell>
          <cell r="M223" t="str">
            <v>Value added at basic prices (VAB)</v>
          </cell>
          <cell r="N223" t="str">
            <v>IBRD</v>
          </cell>
          <cell r="P223" t="str">
            <v>Country uses the 1993 System of National Accounts methodology.</v>
          </cell>
        </row>
        <row r="224">
          <cell r="A224" t="str">
            <v>SXM</v>
          </cell>
          <cell r="B224" t="str">
            <v>Sint Maarten (Dutch part)</v>
          </cell>
          <cell r="C224" t="str">
            <v>Sint Maarten (Dutch part)</v>
          </cell>
          <cell r="D224" t="str">
            <v>Sint Maarten (Dutch part)</v>
          </cell>
          <cell r="E224" t="str">
            <v>SX</v>
          </cell>
          <cell r="F224" t="str">
            <v>Netherlands Antillean guilder</v>
          </cell>
          <cell r="H224" t="str">
            <v>Latin America &amp; Caribbean</v>
          </cell>
          <cell r="I224" t="str">
            <v>High income</v>
          </cell>
          <cell r="J224" t="str">
            <v>SX</v>
          </cell>
          <cell r="P224" t="str">
            <v>Country uses the 1993 System of National Accounts methodology.</v>
          </cell>
        </row>
        <row r="225">
          <cell r="A225" t="str">
            <v>SYC</v>
          </cell>
          <cell r="B225" t="str">
            <v>Seychelles</v>
          </cell>
          <cell r="C225" t="str">
            <v>Seychelles</v>
          </cell>
          <cell r="D225" t="str">
            <v>Republic of Seychelles</v>
          </cell>
          <cell r="E225" t="str">
            <v>SC</v>
          </cell>
          <cell r="F225" t="str">
            <v>Seychelles rupee</v>
          </cell>
          <cell r="G225" t="str">
            <v>April 2013 database update: Based on official government statistics, national accounts data were revised for 1976 onward; the base year changed to 2006.</v>
          </cell>
          <cell r="H225" t="str">
            <v>Sub-Saharan Africa</v>
          </cell>
          <cell r="I225" t="str">
            <v>High income</v>
          </cell>
          <cell r="J225" t="str">
            <v>SC</v>
          </cell>
          <cell r="K225">
            <v>2006</v>
          </cell>
          <cell r="M225" t="str">
            <v>Value added at basic prices (VAB)</v>
          </cell>
          <cell r="N225" t="str">
            <v>IBRD</v>
          </cell>
          <cell r="P225" t="str">
            <v>Country uses the 1993 System of National Accounts methodology.</v>
          </cell>
        </row>
        <row r="226">
          <cell r="A226" t="str">
            <v>SYR</v>
          </cell>
          <cell r="B226" t="str">
            <v>Syrian Arab Republic</v>
          </cell>
          <cell r="C226" t="str">
            <v>Syrian Arab Republic</v>
          </cell>
          <cell r="D226" t="str">
            <v>Syrian Arab Republic</v>
          </cell>
          <cell r="E226" t="str">
            <v>SY</v>
          </cell>
          <cell r="F226" t="str">
            <v>Syrian pound</v>
          </cell>
          <cell r="G226" t="str">
            <v>April 2013 database update: Based on data from the Central Bureau of Statistics, national accounts data were revised for 2003 onward.</v>
          </cell>
          <cell r="H226" t="str">
            <v>Middle East &amp; North Africa</v>
          </cell>
          <cell r="I226" t="str">
            <v>Lower middle income</v>
          </cell>
          <cell r="J226" t="str">
            <v>SY</v>
          </cell>
          <cell r="K226">
            <v>2000</v>
          </cell>
          <cell r="M226" t="str">
            <v>Value added at basic prices (VAB)</v>
          </cell>
          <cell r="N226" t="str">
            <v>IBRD</v>
          </cell>
          <cell r="P226" t="str">
            <v>Country uses the 1968 System of National Accounts methodology.</v>
          </cell>
        </row>
        <row r="227">
          <cell r="A227" t="str">
            <v>TCA</v>
          </cell>
          <cell r="B227" t="str">
            <v>Turks and Caicos Islands</v>
          </cell>
          <cell r="C227" t="str">
            <v>Turks and Caicos Islands</v>
          </cell>
          <cell r="D227" t="str">
            <v>Turks and Caicos Islands</v>
          </cell>
          <cell r="E227" t="str">
            <v>TC</v>
          </cell>
          <cell r="F227" t="str">
            <v>U.S. dollar</v>
          </cell>
          <cell r="H227" t="str">
            <v>Latin America &amp; Caribbean</v>
          </cell>
          <cell r="I227" t="str">
            <v>High income</v>
          </cell>
          <cell r="J227" t="str">
            <v>TC</v>
          </cell>
          <cell r="P227" t="str">
            <v>Country uses the 1993 System of National Accounts methodology.</v>
          </cell>
        </row>
        <row r="228">
          <cell r="A228" t="str">
            <v>TCD</v>
          </cell>
          <cell r="B228" t="str">
            <v>Chad</v>
          </cell>
          <cell r="C228" t="str">
            <v>Chad</v>
          </cell>
          <cell r="D228" t="str">
            <v>Republic of Chad</v>
          </cell>
          <cell r="E228" t="str">
            <v>TD</v>
          </cell>
          <cell r="F228" t="str">
            <v>Central African CFA franc</v>
          </cell>
          <cell r="G228" t="str">
            <v>Based on IMF data, national accounts data have been revised for 2005 onward; the new base year is 2005.</v>
          </cell>
          <cell r="H228" t="str">
            <v>Sub-Saharan Africa</v>
          </cell>
          <cell r="I228" t="str">
            <v>Low income</v>
          </cell>
          <cell r="J228" t="str">
            <v>TD</v>
          </cell>
          <cell r="K228">
            <v>2005</v>
          </cell>
          <cell r="M228" t="str">
            <v>Value added at basic prices (VAB)</v>
          </cell>
          <cell r="N228" t="str">
            <v>IDA</v>
          </cell>
          <cell r="O228" t="str">
            <v>HIPC</v>
          </cell>
          <cell r="P228" t="str">
            <v>Country uses the 1993 System of National Accounts methodology.</v>
          </cell>
        </row>
        <row r="229">
          <cell r="A229" t="str">
            <v>TEA</v>
          </cell>
          <cell r="B229" t="str">
            <v>East Asia &amp; Pacific (IDA &amp; IBRD)</v>
          </cell>
          <cell r="C229" t="str">
            <v>East Asia &amp; Pacific (IDA &amp; IBRD)</v>
          </cell>
          <cell r="D229" t="str">
            <v>East Asia &amp; Pacific (IDA &amp; IBRD)</v>
          </cell>
          <cell r="E229" t="str">
            <v>T4</v>
          </cell>
          <cell r="G229" t="str">
            <v>East Asia &amp; Pacific (IDA &amp; IBRD countries) aggregate.</v>
          </cell>
          <cell r="J229" t="str">
            <v>T4</v>
          </cell>
        </row>
        <row r="230">
          <cell r="A230" t="str">
            <v>TEC</v>
          </cell>
          <cell r="B230" t="str">
            <v>Europe &amp; Central Asia (IDA &amp; IBRD)</v>
          </cell>
          <cell r="C230" t="str">
            <v>Europe &amp; Central Asia (IDA &amp; IBRD)</v>
          </cell>
          <cell r="D230" t="str">
            <v>Europe &amp; Central Asia (IDA &amp; IBRD)</v>
          </cell>
          <cell r="E230" t="str">
            <v>T7</v>
          </cell>
          <cell r="G230" t="str">
            <v>Europe &amp; Central Asia (IDA &amp; IBRD countries) aggregate.</v>
          </cell>
          <cell r="J230" t="str">
            <v>T7</v>
          </cell>
        </row>
        <row r="231">
          <cell r="A231" t="str">
            <v>TGO</v>
          </cell>
          <cell r="B231" t="str">
            <v>Togo</v>
          </cell>
          <cell r="C231" t="str">
            <v>Togo</v>
          </cell>
          <cell r="D231" t="str">
            <v>Republic of Togo</v>
          </cell>
          <cell r="E231" t="str">
            <v>TG</v>
          </cell>
          <cell r="F231" t="str">
            <v>West African CFA franc</v>
          </cell>
          <cell r="G231" t="str">
            <v>April 2013 database update: Based on IMF data, national accounts data have been revised for 2000; the new base year is 2000.</v>
          </cell>
          <cell r="H231" t="str">
            <v>Sub-Saharan Africa</v>
          </cell>
          <cell r="I231" t="str">
            <v>Low income</v>
          </cell>
          <cell r="J231" t="str">
            <v>TG</v>
          </cell>
          <cell r="K231">
            <v>2000</v>
          </cell>
          <cell r="M231" t="str">
            <v>Value added at producer prices (VAP)</v>
          </cell>
          <cell r="N231" t="str">
            <v>IDA</v>
          </cell>
          <cell r="O231" t="str">
            <v>HIPC</v>
          </cell>
          <cell r="P231" t="str">
            <v>Country uses the 1968 System of National Accounts methodology.</v>
          </cell>
        </row>
        <row r="232">
          <cell r="A232" t="str">
            <v>THA</v>
          </cell>
          <cell r="B232" t="str">
            <v>Thailand</v>
          </cell>
          <cell r="C232" t="str">
            <v>Thailand</v>
          </cell>
          <cell r="D232" t="str">
            <v>Kingdom of Thailand</v>
          </cell>
          <cell r="E232" t="str">
            <v>TH</v>
          </cell>
          <cell r="F232" t="str">
            <v>Thai baht</v>
          </cell>
          <cell r="G232" t="str">
            <v>Fiscal year end: September 30; reporting period for national accounts data: CY. Based on data from the Bank of Thailand and the National Economics and Social Development Board (NESDB), the new base year is 2002.</v>
          </cell>
          <cell r="H232" t="str">
            <v>East Asia &amp; Pacific</v>
          </cell>
          <cell r="I232" t="str">
            <v>Upper middle income</v>
          </cell>
          <cell r="J232" t="str">
            <v>TH</v>
          </cell>
          <cell r="K232">
            <v>2002</v>
          </cell>
          <cell r="M232" t="str">
            <v>Value added at producer prices (VAP)</v>
          </cell>
          <cell r="N232" t="str">
            <v>IBRD</v>
          </cell>
          <cell r="P232" t="str">
            <v>Country uses the 1993 System of National Accounts methodology.</v>
          </cell>
        </row>
        <row r="233">
          <cell r="A233" t="str">
            <v>TJK</v>
          </cell>
          <cell r="B233" t="str">
            <v>Tajikistan</v>
          </cell>
          <cell r="C233" t="str">
            <v>Tajikistan</v>
          </cell>
          <cell r="D233" t="str">
            <v>Republic of Tajikistan</v>
          </cell>
          <cell r="E233" t="str">
            <v>TJ</v>
          </cell>
          <cell r="F233" t="str">
            <v>Tajik somoni</v>
          </cell>
          <cell r="H233" t="str">
            <v>Europe &amp; Central Asia</v>
          </cell>
          <cell r="I233" t="str">
            <v>Lower middle income</v>
          </cell>
          <cell r="J233" t="str">
            <v>TJ</v>
          </cell>
          <cell r="K233" t="str">
            <v>Original chained constant price data are rescaled.</v>
          </cell>
          <cell r="L233">
            <v>2000</v>
          </cell>
          <cell r="M233" t="str">
            <v>Value added at basic prices (VAB)</v>
          </cell>
          <cell r="N233" t="str">
            <v>IDA</v>
          </cell>
          <cell r="P233" t="str">
            <v>Country uses the 1993 System of National Accounts methodology.</v>
          </cell>
        </row>
        <row r="234">
          <cell r="A234" t="str">
            <v>TKM</v>
          </cell>
          <cell r="B234" t="str">
            <v>Turkmenistan</v>
          </cell>
          <cell r="C234" t="str">
            <v>Turkmenistan</v>
          </cell>
          <cell r="D234" t="str">
            <v>Turkmenistan</v>
          </cell>
          <cell r="E234" t="str">
            <v>TM</v>
          </cell>
          <cell r="F234" t="str">
            <v>New Turkmen manat</v>
          </cell>
          <cell r="G234" t="str">
            <v>On January 1, 2009, the Turkmen manat was redenominated (1 new manat = 5,000 old manats).</v>
          </cell>
          <cell r="H234" t="str">
            <v>Europe &amp; Central Asia</v>
          </cell>
          <cell r="I234" t="str">
            <v>Upper middle income</v>
          </cell>
          <cell r="J234" t="str">
            <v>TM</v>
          </cell>
          <cell r="K234">
            <v>2005</v>
          </cell>
          <cell r="M234" t="str">
            <v>Value added at basic prices (VAB)</v>
          </cell>
          <cell r="N234" t="str">
            <v>IBRD</v>
          </cell>
          <cell r="P234" t="str">
            <v>Country uses the 1993 System of National Accounts methodology.</v>
          </cell>
        </row>
        <row r="235">
          <cell r="A235" t="str">
            <v>TLA</v>
          </cell>
          <cell r="B235" t="str">
            <v>Latin America &amp; Caribbean (IDA &amp; IBRD)</v>
          </cell>
          <cell r="C235" t="str">
            <v>Latin America &amp; Caribbean (IDA &amp; IBRD)</v>
          </cell>
          <cell r="D235" t="str">
            <v>Latin America &amp; Caribbean (IDA &amp; IBRD)</v>
          </cell>
          <cell r="E235" t="str">
            <v>T2</v>
          </cell>
          <cell r="G235" t="str">
            <v>Latin America &amp; the Caribbean (IDA &amp; IBRD countries) aggregate.</v>
          </cell>
          <cell r="J235" t="str">
            <v>T2</v>
          </cell>
        </row>
        <row r="236">
          <cell r="A236" t="str">
            <v>TMN</v>
          </cell>
          <cell r="B236" t="str">
            <v>Middle East &amp; North Africa (IDA &amp; IBRD)</v>
          </cell>
          <cell r="C236" t="str">
            <v>Middle East &amp; North Africa (IDA &amp; IBRD)</v>
          </cell>
          <cell r="D236" t="str">
            <v>Middle East &amp; North Africa (IDA &amp; IBRD)</v>
          </cell>
          <cell r="E236" t="str">
            <v>T3</v>
          </cell>
          <cell r="G236" t="str">
            <v>Middle East &amp; North Africa (IDA &amp; IBRD countries) aggregate.</v>
          </cell>
          <cell r="J236" t="str">
            <v>T3</v>
          </cell>
        </row>
        <row r="237">
          <cell r="A237" t="str">
            <v>TLS</v>
          </cell>
          <cell r="B237" t="str">
            <v>Timor-Leste</v>
          </cell>
          <cell r="C237" t="str">
            <v>Timor-Leste</v>
          </cell>
          <cell r="D237" t="str">
            <v>Democratic Republic of Timor-Leste</v>
          </cell>
          <cell r="E237" t="str">
            <v>TL</v>
          </cell>
          <cell r="F237" t="str">
            <v>U.S. dollar</v>
          </cell>
          <cell r="G237" t="str">
            <v>Based on official government statistics, national account data have been revised, and value added is measured at basic prices; the new base year is 2010.</v>
          </cell>
          <cell r="H237" t="str">
            <v>East Asia &amp; Pacific</v>
          </cell>
          <cell r="I237" t="str">
            <v>Lower middle income</v>
          </cell>
          <cell r="J237" t="str">
            <v>TP</v>
          </cell>
          <cell r="K237">
            <v>2010</v>
          </cell>
          <cell r="M237" t="str">
            <v>Value added at basic prices (VAB)</v>
          </cell>
          <cell r="N237" t="str">
            <v>Blend</v>
          </cell>
          <cell r="P237" t="str">
            <v>Country uses the 2008 System of National Accounts methodology.</v>
          </cell>
        </row>
        <row r="238">
          <cell r="A238" t="str">
            <v>TON</v>
          </cell>
          <cell r="B238" t="str">
            <v>Tonga</v>
          </cell>
          <cell r="C238" t="str">
            <v>Tonga</v>
          </cell>
          <cell r="D238" t="str">
            <v>Kingdom of Tonga</v>
          </cell>
          <cell r="E238" t="str">
            <v>TO</v>
          </cell>
          <cell r="F238" t="str">
            <v>Tongan pa'anga</v>
          </cell>
          <cell r="G238" t="str">
            <v>2013 national accounts estimates are based on IMF reports. Fiscal year ends on June 30; reporting period for national accounts data: FY. April 2013 database update: Based on data from the National Bureau of Statistics, national accounts data were revised; the base year changed to 2010/11.</v>
          </cell>
          <cell r="H238" t="str">
            <v>East Asia &amp; Pacific</v>
          </cell>
          <cell r="I238" t="str">
            <v>Lower middle income</v>
          </cell>
          <cell r="J238" t="str">
            <v>TO</v>
          </cell>
          <cell r="K238" t="str">
            <v>2010/11</v>
          </cell>
          <cell r="M238" t="str">
            <v>Value added at basic prices (VAB)</v>
          </cell>
          <cell r="N238" t="str">
            <v>IDA</v>
          </cell>
          <cell r="P238" t="str">
            <v>Country uses the 1993 System of National Accounts methodology.</v>
          </cell>
        </row>
        <row r="239">
          <cell r="A239" t="str">
            <v>TSA</v>
          </cell>
          <cell r="B239" t="str">
            <v>South Asia (IDA &amp; IBRD)</v>
          </cell>
          <cell r="C239" t="str">
            <v>South Asia (IDA &amp; IBRD)</v>
          </cell>
          <cell r="D239" t="str">
            <v>South Asia (IDA &amp; IBRD)</v>
          </cell>
          <cell r="E239" t="str">
            <v>T5</v>
          </cell>
          <cell r="G239" t="str">
            <v>South Asia (IDA &amp; IBRD countries) aggregate.</v>
          </cell>
          <cell r="J239" t="str">
            <v>T5</v>
          </cell>
        </row>
        <row r="240">
          <cell r="A240" t="str">
            <v>TSS</v>
          </cell>
          <cell r="B240" t="str">
            <v>Sub-Saharan Africa (IDA &amp; IBRD)</v>
          </cell>
          <cell r="C240" t="str">
            <v>Sub-Saharan Africa (IDA &amp; IBRD)</v>
          </cell>
          <cell r="D240" t="str">
            <v>Sub-Saharan Africa (IDA &amp; IBRD)</v>
          </cell>
          <cell r="E240" t="str">
            <v>T6</v>
          </cell>
          <cell r="G240" t="str">
            <v>Sub-Saharan Africa (IDA &amp; IBRD countries) aggregate.</v>
          </cell>
          <cell r="J240" t="str">
            <v>T6</v>
          </cell>
        </row>
        <row r="241">
          <cell r="A241" t="str">
            <v>TTO</v>
          </cell>
          <cell r="B241" t="str">
            <v>Trinidad and Tobago</v>
          </cell>
          <cell r="C241" t="str">
            <v>Trinidad and Tobago</v>
          </cell>
          <cell r="D241" t="str">
            <v>Republic of Trinidad and Tobago</v>
          </cell>
          <cell r="E241" t="str">
            <v>TT</v>
          </cell>
          <cell r="F241" t="str">
            <v>Trinidad and Tobago dollar</v>
          </cell>
          <cell r="H241" t="str">
            <v>Latin America &amp; Caribbean</v>
          </cell>
          <cell r="I241" t="str">
            <v>High income</v>
          </cell>
          <cell r="J241" t="str">
            <v>TT</v>
          </cell>
          <cell r="K241">
            <v>2000</v>
          </cell>
          <cell r="M241" t="str">
            <v>Value added at basic prices (VAB)</v>
          </cell>
          <cell r="N241" t="str">
            <v>IBRD</v>
          </cell>
          <cell r="P241" t="str">
            <v>Country uses the 1993 System of National Accounts methodology.</v>
          </cell>
        </row>
        <row r="242">
          <cell r="A242" t="str">
            <v>TUN</v>
          </cell>
          <cell r="B242" t="str">
            <v>Tunisia</v>
          </cell>
          <cell r="C242" t="str">
            <v>Tunisia</v>
          </cell>
          <cell r="D242" t="str">
            <v>Republic of Tunisia</v>
          </cell>
          <cell r="E242" t="str">
            <v>TN</v>
          </cell>
          <cell r="F242" t="str">
            <v>Tunisian dinar</v>
          </cell>
          <cell r="G242" t="str">
            <v>Based on data from Tunisia’s Ministry of Development and International Cooperation, Central Bank, and National Institute of Statistics, the new reference year is 2010.</v>
          </cell>
          <cell r="H242" t="str">
            <v>Middle East &amp; North Africa</v>
          </cell>
          <cell r="I242" t="str">
            <v>Lower middle income</v>
          </cell>
          <cell r="J242" t="str">
            <v>TN</v>
          </cell>
          <cell r="K242">
            <v>2010</v>
          </cell>
          <cell r="M242" t="str">
            <v>Value added at basic prices (VAB)</v>
          </cell>
          <cell r="N242" t="str">
            <v>IBRD</v>
          </cell>
          <cell r="P242" t="str">
            <v>Country uses the 1993 System of National Accounts methodology.</v>
          </cell>
        </row>
        <row r="243">
          <cell r="A243" t="str">
            <v>TUR</v>
          </cell>
          <cell r="B243" t="str">
            <v>Turkey</v>
          </cell>
          <cell r="C243" t="str">
            <v>Turkey</v>
          </cell>
          <cell r="D243" t="str">
            <v>Republic of Turkey</v>
          </cell>
          <cell r="E243" t="str">
            <v>TR</v>
          </cell>
          <cell r="F243" t="str">
            <v>New Turkish lira</v>
          </cell>
          <cell r="H243" t="str">
            <v>Europe &amp; Central Asia</v>
          </cell>
          <cell r="I243" t="str">
            <v>Upper middle income</v>
          </cell>
          <cell r="J243" t="str">
            <v>TR</v>
          </cell>
          <cell r="K243">
            <v>1998</v>
          </cell>
          <cell r="M243" t="str">
            <v>Value added at basic prices (VAB)</v>
          </cell>
          <cell r="N243" t="str">
            <v>IBRD</v>
          </cell>
          <cell r="P243" t="str">
            <v>Country uses the 1993 System of National Accounts methodology.</v>
          </cell>
        </row>
        <row r="244">
          <cell r="A244" t="str">
            <v>TUV</v>
          </cell>
          <cell r="B244" t="str">
            <v>Tuvalu</v>
          </cell>
          <cell r="C244" t="str">
            <v>Tuvalu</v>
          </cell>
          <cell r="D244" t="str">
            <v>Tuvalu</v>
          </cell>
          <cell r="E244" t="str">
            <v>TV</v>
          </cell>
          <cell r="F244" t="str">
            <v>Australian dollar</v>
          </cell>
          <cell r="G244" t="str">
            <v>2013 national accounts estimates are based on IMF reports. Value added is measured at producer prices up to 1999 and at basic prices from 2000 onward.</v>
          </cell>
          <cell r="H244" t="str">
            <v>East Asia &amp; Pacific</v>
          </cell>
          <cell r="I244" t="str">
            <v>Upper middle income</v>
          </cell>
          <cell r="J244" t="str">
            <v>TV</v>
          </cell>
          <cell r="K244">
            <v>2005</v>
          </cell>
          <cell r="M244" t="str">
            <v>Value added at basic prices (VAB)</v>
          </cell>
          <cell r="N244" t="str">
            <v>IDA</v>
          </cell>
          <cell r="P244" t="str">
            <v>Country uses the 1968 System of National Accounts methodology.</v>
          </cell>
        </row>
        <row r="245">
          <cell r="A245" t="str">
            <v>TZA</v>
          </cell>
          <cell r="B245" t="str">
            <v>Tanzania</v>
          </cell>
          <cell r="C245" t="str">
            <v>Tanzania</v>
          </cell>
          <cell r="D245" t="str">
            <v>United Republic of Tanzania</v>
          </cell>
          <cell r="E245" t="str">
            <v>TZ</v>
          </cell>
          <cell r="F245" t="str">
            <v>Tanzanian shilling</v>
          </cell>
          <cell r="G245" t="str">
            <v>The new base year is 2007. Tanzania reports using a blend of SNA 1993 and SNA 2008.</v>
          </cell>
          <cell r="H245" t="str">
            <v>Sub-Saharan Africa</v>
          </cell>
          <cell r="I245" t="str">
            <v>Low income</v>
          </cell>
          <cell r="J245" t="str">
            <v>TZ</v>
          </cell>
          <cell r="K245">
            <v>2007</v>
          </cell>
          <cell r="M245" t="str">
            <v>Value added at basic prices (VAB)</v>
          </cell>
          <cell r="N245" t="str">
            <v>IDA</v>
          </cell>
          <cell r="O245" t="str">
            <v>HIPC</v>
          </cell>
          <cell r="P245" t="str">
            <v>Country uses the 2008 System of National Accounts methodology.</v>
          </cell>
        </row>
        <row r="246">
          <cell r="A246" t="str">
            <v>UGA</v>
          </cell>
          <cell r="B246" t="str">
            <v>Uganda</v>
          </cell>
          <cell r="C246" t="str">
            <v>Uganda</v>
          </cell>
          <cell r="D246" t="str">
            <v>Republic of Uganda</v>
          </cell>
          <cell r="E246" t="str">
            <v>UG</v>
          </cell>
          <cell r="F246" t="str">
            <v>Ugandan shilling</v>
          </cell>
          <cell r="G246" t="str">
            <v>Fiscal year end: June 30; reporting period for national accounts data: FY. Based on official government statistics; the new base year is 2009/10. Uganda reports using SNA 2008. Price valuation is in producer prices.</v>
          </cell>
          <cell r="H246" t="str">
            <v>Sub-Saharan Africa</v>
          </cell>
          <cell r="I246" t="str">
            <v>Low income</v>
          </cell>
          <cell r="J246" t="str">
            <v>UG</v>
          </cell>
          <cell r="K246" t="str">
            <v>2009/10</v>
          </cell>
          <cell r="M246" t="str">
            <v>Value added at basic prices (VAB)</v>
          </cell>
          <cell r="N246" t="str">
            <v>IDA</v>
          </cell>
          <cell r="O246" t="str">
            <v>HIPC</v>
          </cell>
          <cell r="P246" t="str">
            <v>Country uses the 2008 System of National Accounts methodology.</v>
          </cell>
        </row>
        <row r="247">
          <cell r="A247" t="str">
            <v>UKR</v>
          </cell>
          <cell r="B247" t="str">
            <v>Ukraine</v>
          </cell>
          <cell r="C247" t="str">
            <v>Ukraine</v>
          </cell>
          <cell r="D247" t="str">
            <v>Ukraine</v>
          </cell>
          <cell r="E247" t="str">
            <v>UA</v>
          </cell>
          <cell r="F247" t="str">
            <v>Ukrainian hryvnia</v>
          </cell>
          <cell r="H247" t="str">
            <v>Europe &amp; Central Asia</v>
          </cell>
          <cell r="I247" t="str">
            <v>Lower middle income</v>
          </cell>
          <cell r="J247" t="str">
            <v>UA</v>
          </cell>
          <cell r="K247" t="str">
            <v>Original chained constant price data are rescaled.</v>
          </cell>
          <cell r="L247">
            <v>2003</v>
          </cell>
          <cell r="M247" t="str">
            <v>Value added at basic prices (VAB)</v>
          </cell>
          <cell r="N247" t="str">
            <v>IBRD</v>
          </cell>
          <cell r="P247" t="str">
            <v>Country uses the 1993 System of National Accounts methodology.</v>
          </cell>
        </row>
        <row r="248">
          <cell r="A248" t="str">
            <v>UMC</v>
          </cell>
          <cell r="B248" t="str">
            <v>Upper middle income</v>
          </cell>
          <cell r="C248" t="str">
            <v>Upper middle income</v>
          </cell>
          <cell r="D248" t="str">
            <v>Upper middle income</v>
          </cell>
          <cell r="E248" t="str">
            <v>XT</v>
          </cell>
          <cell r="G248" t="str">
            <v>Upper middle income group aggregate. Upper-middle-income economies are those in which 2015 GNI per capita was between $4,036 and $12,475.</v>
          </cell>
          <cell r="J248" t="str">
            <v>XT</v>
          </cell>
        </row>
        <row r="249">
          <cell r="A249" t="str">
            <v>URY</v>
          </cell>
          <cell r="B249" t="str">
            <v>Uruguay</v>
          </cell>
          <cell r="C249" t="str">
            <v>Uruguay</v>
          </cell>
          <cell r="D249" t="str">
            <v>Oriental Republic of Uruguay</v>
          </cell>
          <cell r="E249" t="str">
            <v>UY</v>
          </cell>
          <cell r="F249" t="str">
            <v>Uruguayan peso</v>
          </cell>
          <cell r="G249" t="str">
            <v>In 2011, the Central Bank revised national accounts data for 2006 onward.</v>
          </cell>
          <cell r="H249" t="str">
            <v>Latin America &amp; Caribbean</v>
          </cell>
          <cell r="I249" t="str">
            <v>High income</v>
          </cell>
          <cell r="J249" t="str">
            <v>UY</v>
          </cell>
          <cell r="K249">
            <v>2005</v>
          </cell>
          <cell r="M249" t="str">
            <v>Value added at basic prices (VAB)</v>
          </cell>
          <cell r="N249" t="str">
            <v>IBRD</v>
          </cell>
          <cell r="P249" t="str">
            <v>Country uses the 1993 System of National Accounts methodology.</v>
          </cell>
        </row>
        <row r="250">
          <cell r="A250" t="str">
            <v>USA</v>
          </cell>
          <cell r="B250" t="str">
            <v>United States</v>
          </cell>
          <cell r="C250" t="str">
            <v>United States</v>
          </cell>
          <cell r="D250" t="str">
            <v>United States of America</v>
          </cell>
          <cell r="E250" t="str">
            <v>US</v>
          </cell>
          <cell r="F250" t="str">
            <v>U.S. dollar</v>
          </cell>
          <cell r="G250" t="str">
            <v>Fiscal year end: September 30; reporting period for national accounts data: CY.</v>
          </cell>
          <cell r="H250" t="str">
            <v>North America</v>
          </cell>
          <cell r="I250" t="str">
            <v>High income</v>
          </cell>
          <cell r="J250" t="str">
            <v>US</v>
          </cell>
          <cell r="K250" t="str">
            <v>Original chained constant price data are rescaled.</v>
          </cell>
          <cell r="L250">
            <v>2010</v>
          </cell>
          <cell r="M250" t="str">
            <v>Value added at basic prices (VAB)</v>
          </cell>
          <cell r="P250" t="str">
            <v>Country uses the 2008 System of National Accounts methodology.</v>
          </cell>
        </row>
        <row r="251">
          <cell r="A251" t="str">
            <v>UZB</v>
          </cell>
          <cell r="B251" t="str">
            <v>Uzbekistan</v>
          </cell>
          <cell r="C251" t="str">
            <v>Uzbekistan</v>
          </cell>
          <cell r="D251" t="str">
            <v>Republic of Uzbekistan</v>
          </cell>
          <cell r="E251" t="str">
            <v>UZ</v>
          </cell>
          <cell r="F251" t="str">
            <v>Uzbek sum</v>
          </cell>
          <cell r="H251" t="str">
            <v>Europe &amp; Central Asia</v>
          </cell>
          <cell r="I251" t="str">
            <v>Lower middle income</v>
          </cell>
          <cell r="J251" t="str">
            <v>UZ</v>
          </cell>
          <cell r="K251" t="str">
            <v>Original chained constant price data are rescaled.</v>
          </cell>
          <cell r="L251">
            <v>1997</v>
          </cell>
          <cell r="M251" t="str">
            <v>Value added at basic prices (VAB)</v>
          </cell>
          <cell r="N251" t="str">
            <v>Blend</v>
          </cell>
          <cell r="P251" t="str">
            <v>Country uses the 1993 System of National Accounts methodology.</v>
          </cell>
        </row>
        <row r="252">
          <cell r="A252" t="str">
            <v>VCT</v>
          </cell>
          <cell r="B252" t="str">
            <v>St. Vincent and the Grenadines</v>
          </cell>
          <cell r="C252" t="str">
            <v>St. Vincent and the Grenadines</v>
          </cell>
          <cell r="D252" t="str">
            <v>St. Vincent and the Grenadines</v>
          </cell>
          <cell r="E252" t="str">
            <v>VC</v>
          </cell>
          <cell r="F252" t="str">
            <v>East Caribbean dollar</v>
          </cell>
          <cell r="G252" t="str">
            <v>April 2012 database update: Based on official government statistics, national accounts data were revised for 2000 onward; the base year changed to 2006.</v>
          </cell>
          <cell r="H252" t="str">
            <v>Latin America &amp; Caribbean</v>
          </cell>
          <cell r="I252" t="str">
            <v>Upper middle income</v>
          </cell>
          <cell r="J252" t="str">
            <v>VC</v>
          </cell>
          <cell r="K252">
            <v>2006</v>
          </cell>
          <cell r="M252" t="str">
            <v>Value added at basic prices (VAB)</v>
          </cell>
          <cell r="N252" t="str">
            <v>Blend</v>
          </cell>
          <cell r="P252" t="str">
            <v>Country uses the 1993 System of National Accounts methodology.</v>
          </cell>
        </row>
        <row r="253">
          <cell r="A253" t="str">
            <v>VEN</v>
          </cell>
          <cell r="B253" t="str">
            <v>Venezuela</v>
          </cell>
          <cell r="C253" t="str">
            <v>Venezuela, RB</v>
          </cell>
          <cell r="D253" t="str">
            <v>República Bolivariana de Venezuela</v>
          </cell>
          <cell r="E253" t="str">
            <v>VE</v>
          </cell>
          <cell r="F253" t="str">
            <v>Venezuelan bolivar fuerte</v>
          </cell>
          <cell r="H253" t="str">
            <v>Latin America &amp; Caribbean</v>
          </cell>
          <cell r="I253" t="str">
            <v>Upper middle income</v>
          </cell>
          <cell r="J253" t="str">
            <v>VE</v>
          </cell>
          <cell r="K253">
            <v>1997</v>
          </cell>
          <cell r="M253" t="str">
            <v>Value added at basic prices (VAB)</v>
          </cell>
          <cell r="N253" t="str">
            <v>IBRD</v>
          </cell>
          <cell r="P253" t="str">
            <v>Country uses the 1993 System of National Accounts methodology.</v>
          </cell>
        </row>
        <row r="254">
          <cell r="A254" t="str">
            <v>VGB</v>
          </cell>
          <cell r="B254" t="str">
            <v>British Virgin Islands</v>
          </cell>
          <cell r="C254" t="str">
            <v>British Virgin Islands</v>
          </cell>
          <cell r="D254" t="str">
            <v>British Virgin Islands</v>
          </cell>
          <cell r="E254" t="str">
            <v>VG</v>
          </cell>
          <cell r="F254" t="str">
            <v>U. S. dollar</v>
          </cell>
          <cell r="H254" t="str">
            <v>Latin America &amp; Caribbean</v>
          </cell>
          <cell r="I254" t="str">
            <v>High income</v>
          </cell>
          <cell r="J254" t="str">
            <v>VG</v>
          </cell>
        </row>
        <row r="255">
          <cell r="A255" t="str">
            <v>VIR</v>
          </cell>
          <cell r="B255" t="str">
            <v>Virgin Islands</v>
          </cell>
          <cell r="C255" t="str">
            <v>Virgin Islands (U.S.)</v>
          </cell>
          <cell r="D255" t="str">
            <v>Virgin Islands of the United States</v>
          </cell>
          <cell r="E255" t="str">
            <v>VI</v>
          </cell>
          <cell r="F255" t="str">
            <v>U.S. dollar</v>
          </cell>
          <cell r="H255" t="str">
            <v>Latin America &amp; Caribbean</v>
          </cell>
          <cell r="I255" t="str">
            <v>High income</v>
          </cell>
          <cell r="J255" t="str">
            <v>VI</v>
          </cell>
          <cell r="K255">
            <v>1982</v>
          </cell>
          <cell r="P255" t="str">
            <v>Country uses the 1968 System of National Accounts methodology.</v>
          </cell>
        </row>
        <row r="256">
          <cell r="A256" t="str">
            <v>VNM</v>
          </cell>
          <cell r="B256" t="str">
            <v>Vietnam</v>
          </cell>
          <cell r="C256" t="str">
            <v>Vietnam</v>
          </cell>
          <cell r="D256" t="str">
            <v>Socialist Republic of Vietnam</v>
          </cell>
          <cell r="E256" t="str">
            <v>VN</v>
          </cell>
          <cell r="F256" t="str">
            <v>Vietnamese dong</v>
          </cell>
          <cell r="G256" t="str">
            <v>National accounts value added data are now reported at basic prices.</v>
          </cell>
          <cell r="H256" t="str">
            <v>East Asia &amp; Pacific</v>
          </cell>
          <cell r="I256" t="str">
            <v>Lower middle income</v>
          </cell>
          <cell r="J256" t="str">
            <v>VN</v>
          </cell>
          <cell r="K256">
            <v>2010</v>
          </cell>
          <cell r="M256" t="str">
            <v>Value added at basic prices (VAB)</v>
          </cell>
          <cell r="N256" t="str">
            <v>Blend</v>
          </cell>
          <cell r="P256" t="str">
            <v>Country uses the 1993 System of National Accounts methodology.</v>
          </cell>
        </row>
        <row r="257">
          <cell r="A257" t="str">
            <v>VUT</v>
          </cell>
          <cell r="B257" t="str">
            <v>Vanuatu</v>
          </cell>
          <cell r="C257" t="str">
            <v>Vanuatu</v>
          </cell>
          <cell r="D257" t="str">
            <v>Republic of Vanuatu</v>
          </cell>
          <cell r="E257" t="str">
            <v>VU</v>
          </cell>
          <cell r="F257" t="str">
            <v>Vanuatu vatu</v>
          </cell>
          <cell r="G257" t="str">
            <v>2013 national accounts estimates are based on IMF reports. Based on official government statistics, value added is measured at producer prices through 1997 and at basic prices from 1998 onward.</v>
          </cell>
          <cell r="H257" t="str">
            <v>East Asia &amp; Pacific</v>
          </cell>
          <cell r="I257" t="str">
            <v>Lower middle income</v>
          </cell>
          <cell r="J257" t="str">
            <v>VU</v>
          </cell>
          <cell r="K257">
            <v>2006</v>
          </cell>
          <cell r="M257" t="str">
            <v>Value added at basic prices (VAB)</v>
          </cell>
          <cell r="N257" t="str">
            <v>IDA</v>
          </cell>
          <cell r="P257" t="str">
            <v>Country uses the 1993 System of National Accounts methodology.</v>
          </cell>
        </row>
        <row r="258">
          <cell r="A258" t="str">
            <v>PSE</v>
          </cell>
          <cell r="B258" t="str">
            <v>West Bank and Gaza</v>
          </cell>
          <cell r="C258" t="str">
            <v>West Bank and Gaza</v>
          </cell>
          <cell r="D258" t="str">
            <v>West Bank and Gaza</v>
          </cell>
          <cell r="E258" t="str">
            <v>PS</v>
          </cell>
          <cell r="F258" t="str">
            <v>Israeli new shekel</v>
          </cell>
          <cell r="G258" t="str">
            <v>The new base year is 2004.</v>
          </cell>
          <cell r="H258" t="str">
            <v>Middle East &amp; North Africa</v>
          </cell>
          <cell r="I258" t="str">
            <v>Lower middle income</v>
          </cell>
          <cell r="J258" t="str">
            <v>GZ</v>
          </cell>
          <cell r="K258">
            <v>2004</v>
          </cell>
          <cell r="M258" t="str">
            <v>Value added at basic prices (VAB)</v>
          </cell>
          <cell r="P258" t="str">
            <v>Country uses the 1968 System of National Accounts methodology.</v>
          </cell>
        </row>
        <row r="259">
          <cell r="A259" t="str">
            <v>WLD</v>
          </cell>
          <cell r="B259" t="str">
            <v>World</v>
          </cell>
          <cell r="C259" t="str">
            <v>World</v>
          </cell>
          <cell r="D259" t="str">
            <v>World</v>
          </cell>
          <cell r="E259" t="str">
            <v>1W</v>
          </cell>
          <cell r="G259" t="str">
            <v>World aggregate.</v>
          </cell>
          <cell r="J259" t="str">
            <v>1W</v>
          </cell>
        </row>
        <row r="260">
          <cell r="A260" t="str">
            <v>WSM</v>
          </cell>
          <cell r="B260" t="str">
            <v>Samoa</v>
          </cell>
          <cell r="C260" t="str">
            <v>Samoa</v>
          </cell>
          <cell r="D260" t="str">
            <v>Samoa</v>
          </cell>
          <cell r="E260" t="str">
            <v>WS</v>
          </cell>
          <cell r="F260" t="str">
            <v>Samoan tala</v>
          </cell>
          <cell r="G260" t="str">
            <v>Fiscal year ends on June 30; reporting period for national accounts data: FY. Data are revised from Samoa Bureau of Statistics and Central Bank of Samoa. The new base year is 2008/09. Other methodological changes include increased reliance on summary data from the country’s Value Added Goods and Services Tax system, incorporation of more recent benchmarks, and use of improved data sources.</v>
          </cell>
          <cell r="H260" t="str">
            <v>East Asia &amp; Pacific</v>
          </cell>
          <cell r="I260" t="str">
            <v>Lower middle income</v>
          </cell>
          <cell r="J260" t="str">
            <v>WS</v>
          </cell>
          <cell r="K260" t="str">
            <v>2008/09</v>
          </cell>
          <cell r="M260" t="str">
            <v>Value added at basic prices (VAB)</v>
          </cell>
          <cell r="N260" t="str">
            <v>IDA</v>
          </cell>
          <cell r="P260" t="str">
            <v>Country uses the 1993 System of National Accounts methodology.</v>
          </cell>
        </row>
        <row r="261">
          <cell r="A261" t="str">
            <v>YEM</v>
          </cell>
          <cell r="B261" t="str">
            <v>Yemen</v>
          </cell>
          <cell r="C261" t="str">
            <v>Yemen, Rep.</v>
          </cell>
          <cell r="D261" t="str">
            <v>Republic of Yemen</v>
          </cell>
          <cell r="E261" t="str">
            <v>YE</v>
          </cell>
          <cell r="F261" t="str">
            <v>Yemeni rial</v>
          </cell>
          <cell r="G261" t="str">
            <v>Based on official government statistics and International Monetary Fund data, national accounts data have been revised for 1990 onward. The new base year is 2007.</v>
          </cell>
          <cell r="H261" t="str">
            <v>Middle East &amp; North Africa</v>
          </cell>
          <cell r="I261" t="str">
            <v>Lower middle income</v>
          </cell>
          <cell r="J261" t="str">
            <v>RY</v>
          </cell>
          <cell r="K261">
            <v>2007</v>
          </cell>
          <cell r="M261" t="str">
            <v>Value added at producer prices (VAP)</v>
          </cell>
          <cell r="N261" t="str">
            <v>IDA</v>
          </cell>
          <cell r="P261" t="str">
            <v>Country uses the 1993 System of National Accounts methodology.</v>
          </cell>
        </row>
        <row r="262">
          <cell r="A262" t="str">
            <v>ZAF</v>
          </cell>
          <cell r="B262" t="str">
            <v>South Africa</v>
          </cell>
          <cell r="C262" t="str">
            <v>South Africa</v>
          </cell>
          <cell r="D262" t="str">
            <v>Republic of South Africa</v>
          </cell>
          <cell r="E262" t="str">
            <v>ZA</v>
          </cell>
          <cell r="F262" t="str">
            <v>South African rand</v>
          </cell>
          <cell r="G262" t="str">
            <v>Fiscal year end: March 31; reporting period for national accounts data: CY. The new base year is 2010. South Africa reports using SNA 2008.</v>
          </cell>
          <cell r="H262" t="str">
            <v>Sub-Saharan Africa</v>
          </cell>
          <cell r="I262" t="str">
            <v>Upper middle income</v>
          </cell>
          <cell r="J262" t="str">
            <v>ZA</v>
          </cell>
          <cell r="K262">
            <v>2010</v>
          </cell>
          <cell r="M262" t="str">
            <v>Value added at basic prices (VAB)</v>
          </cell>
          <cell r="N262" t="str">
            <v>IBRD</v>
          </cell>
          <cell r="P262" t="str">
            <v>Country uses the 2008 System of National Accounts methodology.</v>
          </cell>
        </row>
        <row r="263">
          <cell r="A263" t="str">
            <v>COD</v>
          </cell>
          <cell r="B263" t="str">
            <v>Dem. Rep. Congo</v>
          </cell>
          <cell r="C263" t="str">
            <v>Congo, Dem. Rep.</v>
          </cell>
          <cell r="D263" t="str">
            <v>Democratic Republic of the Congo</v>
          </cell>
          <cell r="E263" t="str">
            <v>CD</v>
          </cell>
          <cell r="F263" t="str">
            <v>Congolese franc</v>
          </cell>
          <cell r="G263" t="str">
            <v>Based on official government statistics; the new base year 2005.</v>
          </cell>
          <cell r="H263" t="str">
            <v>Sub-Saharan Africa</v>
          </cell>
          <cell r="I263" t="str">
            <v>Low income</v>
          </cell>
          <cell r="J263" t="str">
            <v>ZR</v>
          </cell>
          <cell r="K263">
            <v>2005</v>
          </cell>
          <cell r="M263" t="str">
            <v>Value added at basic prices (VAB)</v>
          </cell>
          <cell r="N263" t="str">
            <v>IDA</v>
          </cell>
          <cell r="O263" t="str">
            <v>HIPC</v>
          </cell>
          <cell r="P263" t="str">
            <v>Country uses the 1968 System of National Accounts methodology.</v>
          </cell>
        </row>
        <row r="264">
          <cell r="A264" t="str">
            <v>ZMB</v>
          </cell>
          <cell r="B264" t="str">
            <v>Zambia</v>
          </cell>
          <cell r="C264" t="str">
            <v>Zambia</v>
          </cell>
          <cell r="D264" t="str">
            <v>Republic of Zambia</v>
          </cell>
          <cell r="E264" t="str">
            <v>ZM</v>
          </cell>
          <cell r="F264" t="str">
            <v>New Zambian kwacha</v>
          </cell>
          <cell r="G264" t="str">
            <v>The new base year is 2010. National accounts data were rebased to reflect the January 1, 2013, introduction of the new Zambian kwacha at a rate of 1,000 old kwacha = 1 new kwacha. Zambia reports using SNA 2008.</v>
          </cell>
          <cell r="H264" t="str">
            <v>Sub-Saharan Africa</v>
          </cell>
          <cell r="I264" t="str">
            <v>Lower middle income</v>
          </cell>
          <cell r="J264" t="str">
            <v>ZM</v>
          </cell>
          <cell r="K264">
            <v>2010</v>
          </cell>
          <cell r="M264" t="str">
            <v>Value added at basic prices (VAB)</v>
          </cell>
          <cell r="N264" t="str">
            <v>IDA</v>
          </cell>
          <cell r="O264" t="str">
            <v>HIPC</v>
          </cell>
          <cell r="P264" t="str">
            <v>Country uses the 2008 System of National Accounts methodology.</v>
          </cell>
        </row>
        <row r="265">
          <cell r="A265" t="str">
            <v>ZWE</v>
          </cell>
          <cell r="B265" t="str">
            <v>Zimbabwe</v>
          </cell>
          <cell r="C265" t="str">
            <v>Zimbabwe</v>
          </cell>
          <cell r="D265" t="str">
            <v>Republic of Zimbabwe</v>
          </cell>
          <cell r="E265" t="str">
            <v>ZW</v>
          </cell>
          <cell r="F265" t="str">
            <v>U.S. dollar</v>
          </cell>
          <cell r="G265" t="str">
            <v>Fiscal year end: June 30; reporting period for national accounts data: CY. As of January 2009, multiple hard currencies, such as rand, pound sterling, euro and U.S. dollar are in use. Data are reported in U.S. dollars, the most-used currency.</v>
          </cell>
          <cell r="H265" t="str">
            <v>Sub-Saharan Africa</v>
          </cell>
          <cell r="I265" t="str">
            <v>Low income</v>
          </cell>
          <cell r="J265" t="str">
            <v>ZW</v>
          </cell>
          <cell r="K265">
            <v>2009</v>
          </cell>
          <cell r="M265" t="str">
            <v>Value added at basic prices (VAB)</v>
          </cell>
          <cell r="N265" t="str">
            <v>Blend</v>
          </cell>
          <cell r="P265" t="str">
            <v>Country uses the 1993 System of National Accounts methodology.</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BBDD3-B4F5-47B4-8F72-47D1AB0791FA}">
  <dimension ref="A1:D220"/>
  <sheetViews>
    <sheetView showGridLines="0" workbookViewId="0">
      <selection activeCell="A3" sqref="A3:D192"/>
    </sheetView>
  </sheetViews>
  <sheetFormatPr defaultColWidth="9.140625" defaultRowHeight="15" x14ac:dyDescent="0.25"/>
  <cols>
    <col min="1" max="1" width="10.7109375" style="3" customWidth="1"/>
    <col min="2" max="2" width="21.85546875" style="3" customWidth="1"/>
    <col min="3" max="3" width="5.85546875" style="2" bestFit="1" customWidth="1"/>
    <col min="4" max="16384" width="9.140625" style="1"/>
  </cols>
  <sheetData>
    <row r="1" spans="1:4" s="3" customFormat="1" x14ac:dyDescent="0.25">
      <c r="C1" s="2" t="s">
        <v>193</v>
      </c>
      <c r="D1" s="7" t="s">
        <v>391</v>
      </c>
    </row>
    <row r="2" spans="1:4" s="3" customFormat="1" x14ac:dyDescent="0.25">
      <c r="A2" s="3" t="s">
        <v>192</v>
      </c>
      <c r="B2" s="3" t="s">
        <v>191</v>
      </c>
      <c r="C2" s="2" t="s">
        <v>190</v>
      </c>
    </row>
    <row r="3" spans="1:4" s="3" customFormat="1" x14ac:dyDescent="0.25">
      <c r="A3" s="6" t="s">
        <v>189</v>
      </c>
      <c r="B3" s="4" t="s">
        <v>0</v>
      </c>
      <c r="C3" s="2">
        <v>0</v>
      </c>
      <c r="D3" s="5">
        <v>1993</v>
      </c>
    </row>
    <row r="4" spans="1:4" s="3" customFormat="1" x14ac:dyDescent="0.25">
      <c r="A4" s="6" t="s">
        <v>188</v>
      </c>
      <c r="B4" s="4" t="s">
        <v>0</v>
      </c>
      <c r="C4" s="2">
        <v>0</v>
      </c>
      <c r="D4" s="5">
        <v>1993</v>
      </c>
    </row>
    <row r="5" spans="1:4" s="3" customFormat="1" x14ac:dyDescent="0.25">
      <c r="A5" s="6" t="s">
        <v>187</v>
      </c>
      <c r="B5" s="4" t="s">
        <v>0</v>
      </c>
      <c r="C5" s="2">
        <v>0</v>
      </c>
      <c r="D5" s="5">
        <v>1968</v>
      </c>
    </row>
    <row r="6" spans="1:4" s="3" customFormat="1" x14ac:dyDescent="0.25">
      <c r="A6" s="6" t="s">
        <v>186</v>
      </c>
      <c r="B6" s="4" t="s">
        <v>0</v>
      </c>
      <c r="C6" s="2">
        <v>0</v>
      </c>
      <c r="D6" s="5">
        <v>1993</v>
      </c>
    </row>
    <row r="7" spans="1:4" s="3" customFormat="1" x14ac:dyDescent="0.25">
      <c r="A7" s="6" t="s">
        <v>185</v>
      </c>
      <c r="B7" s="4" t="s">
        <v>0</v>
      </c>
      <c r="C7" s="2">
        <v>0</v>
      </c>
      <c r="D7" s="5">
        <v>1993</v>
      </c>
    </row>
    <row r="8" spans="1:4" s="3" customFormat="1" x14ac:dyDescent="0.25">
      <c r="A8" s="6" t="s">
        <v>184</v>
      </c>
      <c r="B8" s="4" t="s">
        <v>0</v>
      </c>
      <c r="C8" s="2">
        <v>0</v>
      </c>
      <c r="D8" s="5">
        <v>2008</v>
      </c>
    </row>
    <row r="9" spans="1:4" s="3" customFormat="1" x14ac:dyDescent="0.25">
      <c r="A9" s="6" t="s">
        <v>183</v>
      </c>
      <c r="B9" s="4" t="s">
        <v>0</v>
      </c>
      <c r="C9" s="2">
        <v>0</v>
      </c>
      <c r="D9" s="5">
        <v>1993</v>
      </c>
    </row>
    <row r="10" spans="1:4" s="3" customFormat="1" x14ac:dyDescent="0.25">
      <c r="A10" s="6" t="s">
        <v>182</v>
      </c>
      <c r="B10" s="4" t="s">
        <v>0</v>
      </c>
      <c r="C10" s="2">
        <v>0</v>
      </c>
      <c r="D10" s="5">
        <v>2008</v>
      </c>
    </row>
    <row r="11" spans="1:4" s="3" customFormat="1" x14ac:dyDescent="0.25">
      <c r="A11" s="6" t="s">
        <v>181</v>
      </c>
      <c r="B11" s="4" t="s">
        <v>0</v>
      </c>
      <c r="C11" s="2">
        <v>0</v>
      </c>
      <c r="D11" s="5">
        <v>2008</v>
      </c>
    </row>
    <row r="12" spans="1:4" s="3" customFormat="1" x14ac:dyDescent="0.25">
      <c r="A12" s="6" t="s">
        <v>180</v>
      </c>
      <c r="B12" s="4" t="s">
        <v>0</v>
      </c>
      <c r="C12" s="2">
        <v>0</v>
      </c>
      <c r="D12" s="5">
        <v>1993</v>
      </c>
    </row>
    <row r="13" spans="1:4" s="3" customFormat="1" x14ac:dyDescent="0.25">
      <c r="A13" s="6" t="s">
        <v>179</v>
      </c>
      <c r="B13" s="4" t="s">
        <v>0</v>
      </c>
      <c r="C13" s="2">
        <v>0</v>
      </c>
      <c r="D13" s="5">
        <v>1993</v>
      </c>
    </row>
    <row r="14" spans="1:4" s="3" customFormat="1" x14ac:dyDescent="0.25">
      <c r="A14" s="6" t="s">
        <v>178</v>
      </c>
      <c r="B14" s="4" t="s">
        <v>0</v>
      </c>
      <c r="C14" s="2">
        <v>0</v>
      </c>
      <c r="D14" s="5">
        <v>1993</v>
      </c>
    </row>
    <row r="15" spans="1:4" s="3" customFormat="1" x14ac:dyDescent="0.25">
      <c r="A15" s="6" t="s">
        <v>177</v>
      </c>
      <c r="B15" s="4" t="s">
        <v>0</v>
      </c>
      <c r="C15" s="2">
        <v>0</v>
      </c>
      <c r="D15" s="5">
        <v>1993</v>
      </c>
    </row>
    <row r="16" spans="1:4" s="3" customFormat="1" x14ac:dyDescent="0.25">
      <c r="A16" s="6" t="s">
        <v>176</v>
      </c>
      <c r="B16" s="4" t="s">
        <v>0</v>
      </c>
      <c r="C16" s="2">
        <v>0</v>
      </c>
      <c r="D16" s="5">
        <v>1993</v>
      </c>
    </row>
    <row r="17" spans="1:4" s="3" customFormat="1" x14ac:dyDescent="0.25">
      <c r="A17" s="6" t="s">
        <v>175</v>
      </c>
      <c r="B17" s="4" t="s">
        <v>0</v>
      </c>
      <c r="C17" s="2">
        <v>0</v>
      </c>
      <c r="D17" s="5">
        <v>1993</v>
      </c>
    </row>
    <row r="18" spans="1:4" s="3" customFormat="1" x14ac:dyDescent="0.25">
      <c r="A18" s="6" t="s">
        <v>174</v>
      </c>
      <c r="B18" s="4" t="s">
        <v>0</v>
      </c>
      <c r="C18" s="2">
        <v>0</v>
      </c>
      <c r="D18" s="5">
        <v>2008</v>
      </c>
    </row>
    <row r="19" spans="1:4" s="3" customFormat="1" x14ac:dyDescent="0.25">
      <c r="A19" s="6" t="s">
        <v>173</v>
      </c>
      <c r="B19" s="4" t="s">
        <v>0</v>
      </c>
      <c r="C19" s="2">
        <v>0</v>
      </c>
      <c r="D19" s="5">
        <v>1993</v>
      </c>
    </row>
    <row r="20" spans="1:4" s="3" customFormat="1" x14ac:dyDescent="0.25">
      <c r="A20" s="6" t="s">
        <v>172</v>
      </c>
      <c r="B20" s="4" t="s">
        <v>0</v>
      </c>
      <c r="C20" s="2">
        <v>0</v>
      </c>
      <c r="D20" s="5">
        <v>1968</v>
      </c>
    </row>
    <row r="21" spans="1:4" s="3" customFormat="1" x14ac:dyDescent="0.25">
      <c r="A21" s="6" t="s">
        <v>171</v>
      </c>
      <c r="B21" s="4" t="s">
        <v>0</v>
      </c>
      <c r="C21" s="2">
        <v>0</v>
      </c>
      <c r="D21" s="5">
        <v>1993</v>
      </c>
    </row>
    <row r="22" spans="1:4" s="3" customFormat="1" x14ac:dyDescent="0.25">
      <c r="A22" s="6" t="s">
        <v>170</v>
      </c>
      <c r="B22" s="4" t="s">
        <v>0</v>
      </c>
      <c r="C22" s="2">
        <v>0</v>
      </c>
      <c r="D22" s="5">
        <v>1968</v>
      </c>
    </row>
    <row r="23" spans="1:4" s="3" customFormat="1" x14ac:dyDescent="0.25">
      <c r="A23" s="6" t="s">
        <v>169</v>
      </c>
      <c r="B23" s="4" t="s">
        <v>0</v>
      </c>
      <c r="C23" s="2">
        <v>0</v>
      </c>
      <c r="D23" s="5">
        <v>1993</v>
      </c>
    </row>
    <row r="24" spans="1:4" s="3" customFormat="1" x14ac:dyDescent="0.25">
      <c r="A24" s="6" t="s">
        <v>168</v>
      </c>
      <c r="B24" s="4" t="s">
        <v>0</v>
      </c>
      <c r="C24" s="2">
        <v>0</v>
      </c>
      <c r="D24" s="5">
        <v>1993</v>
      </c>
    </row>
    <row r="25" spans="1:4" s="3" customFormat="1" x14ac:dyDescent="0.25">
      <c r="A25" s="6" t="s">
        <v>167</v>
      </c>
      <c r="B25" s="4" t="s">
        <v>0</v>
      </c>
      <c r="C25" s="2">
        <v>0</v>
      </c>
      <c r="D25" s="5">
        <v>2008</v>
      </c>
    </row>
    <row r="26" spans="1:4" s="3" customFormat="1" x14ac:dyDescent="0.25">
      <c r="A26" s="6" t="s">
        <v>166</v>
      </c>
      <c r="B26" s="4" t="s">
        <v>0</v>
      </c>
      <c r="C26" s="2">
        <v>0</v>
      </c>
      <c r="D26" s="5">
        <v>1993</v>
      </c>
    </row>
    <row r="27" spans="1:4" s="3" customFormat="1" x14ac:dyDescent="0.25">
      <c r="A27" s="6" t="s">
        <v>165</v>
      </c>
      <c r="B27" s="4" t="s">
        <v>0</v>
      </c>
      <c r="C27" s="2">
        <v>0</v>
      </c>
      <c r="D27" s="5">
        <v>1993</v>
      </c>
    </row>
    <row r="28" spans="1:4" s="3" customFormat="1" x14ac:dyDescent="0.25">
      <c r="A28" s="6" t="s">
        <v>164</v>
      </c>
      <c r="B28" s="4" t="s">
        <v>0</v>
      </c>
      <c r="C28" s="2">
        <v>0</v>
      </c>
      <c r="D28" s="5">
        <v>1993</v>
      </c>
    </row>
    <row r="29" spans="1:4" s="3" customFormat="1" x14ac:dyDescent="0.25">
      <c r="A29" s="6" t="s">
        <v>163</v>
      </c>
      <c r="B29" s="4" t="s">
        <v>0</v>
      </c>
      <c r="C29" s="2">
        <v>0</v>
      </c>
      <c r="D29" s="5">
        <v>1993</v>
      </c>
    </row>
    <row r="30" spans="1:4" s="3" customFormat="1" x14ac:dyDescent="0.25">
      <c r="A30" s="6" t="s">
        <v>162</v>
      </c>
      <c r="B30" s="4" t="s">
        <v>0</v>
      </c>
      <c r="C30" s="2">
        <v>0</v>
      </c>
      <c r="D30" s="5">
        <v>1993</v>
      </c>
    </row>
    <row r="31" spans="1:4" s="3" customFormat="1" x14ac:dyDescent="0.25">
      <c r="A31" s="6" t="s">
        <v>161</v>
      </c>
      <c r="B31" s="4" t="s">
        <v>0</v>
      </c>
      <c r="C31" s="2">
        <v>0</v>
      </c>
      <c r="D31" s="5">
        <v>1993</v>
      </c>
    </row>
    <row r="32" spans="1:4" s="3" customFormat="1" x14ac:dyDescent="0.25">
      <c r="A32" s="6" t="s">
        <v>160</v>
      </c>
      <c r="B32" s="4" t="s">
        <v>0</v>
      </c>
      <c r="C32" s="2">
        <v>0</v>
      </c>
      <c r="D32" s="5">
        <v>1993</v>
      </c>
    </row>
    <row r="33" spans="1:4" s="3" customFormat="1" x14ac:dyDescent="0.25">
      <c r="A33" s="6" t="s">
        <v>159</v>
      </c>
      <c r="B33" s="4" t="s">
        <v>0</v>
      </c>
      <c r="C33" s="2">
        <v>0</v>
      </c>
      <c r="D33" s="5">
        <v>2008</v>
      </c>
    </row>
    <row r="34" spans="1:4" s="3" customFormat="1" x14ac:dyDescent="0.25">
      <c r="A34" s="6" t="s">
        <v>158</v>
      </c>
      <c r="B34" s="4" t="s">
        <v>0</v>
      </c>
      <c r="C34" s="2">
        <v>0</v>
      </c>
      <c r="D34" s="5">
        <v>1968</v>
      </c>
    </row>
    <row r="35" spans="1:4" s="3" customFormat="1" x14ac:dyDescent="0.25">
      <c r="A35" s="6" t="s">
        <v>157</v>
      </c>
      <c r="B35" s="4" t="s">
        <v>0</v>
      </c>
      <c r="C35" s="2">
        <v>0</v>
      </c>
      <c r="D35" s="5">
        <v>1993</v>
      </c>
    </row>
    <row r="36" spans="1:4" s="3" customFormat="1" x14ac:dyDescent="0.25">
      <c r="A36" s="6" t="s">
        <v>156</v>
      </c>
      <c r="B36" s="4" t="s">
        <v>0</v>
      </c>
      <c r="C36" s="2">
        <v>0</v>
      </c>
      <c r="D36" s="5">
        <v>1993</v>
      </c>
    </row>
    <row r="37" spans="1:4" s="3" customFormat="1" x14ac:dyDescent="0.25">
      <c r="A37" s="6" t="s">
        <v>155</v>
      </c>
      <c r="B37" s="4" t="s">
        <v>0</v>
      </c>
      <c r="C37" s="2">
        <v>0</v>
      </c>
      <c r="D37" s="5">
        <v>1993</v>
      </c>
    </row>
    <row r="38" spans="1:4" s="3" customFormat="1" x14ac:dyDescent="0.25">
      <c r="A38" s="6" t="s">
        <v>154</v>
      </c>
      <c r="B38" s="4" t="s">
        <v>0</v>
      </c>
      <c r="C38" s="2">
        <v>0</v>
      </c>
      <c r="D38" s="5">
        <v>1993</v>
      </c>
    </row>
    <row r="39" spans="1:4" s="3" customFormat="1" x14ac:dyDescent="0.25">
      <c r="A39" s="6" t="s">
        <v>153</v>
      </c>
      <c r="B39" s="4" t="s">
        <v>0</v>
      </c>
      <c r="C39" s="2">
        <v>0</v>
      </c>
      <c r="D39" s="5">
        <v>1968</v>
      </c>
    </row>
    <row r="40" spans="1:4" s="3" customFormat="1" x14ac:dyDescent="0.25">
      <c r="A40" s="6" t="s">
        <v>152</v>
      </c>
      <c r="B40" s="4" t="s">
        <v>0</v>
      </c>
      <c r="C40" s="2">
        <v>0</v>
      </c>
      <c r="D40" s="5">
        <v>1968</v>
      </c>
    </row>
    <row r="41" spans="1:4" s="3" customFormat="1" x14ac:dyDescent="0.25">
      <c r="A41" s="6" t="s">
        <v>151</v>
      </c>
      <c r="B41" s="4" t="s">
        <v>0</v>
      </c>
      <c r="C41" s="2">
        <v>0</v>
      </c>
      <c r="D41" s="5">
        <v>1968</v>
      </c>
    </row>
    <row r="42" spans="1:4" s="3" customFormat="1" x14ac:dyDescent="0.25">
      <c r="A42" s="6" t="s">
        <v>150</v>
      </c>
      <c r="B42" s="4" t="s">
        <v>0</v>
      </c>
      <c r="C42" s="2">
        <v>0</v>
      </c>
      <c r="D42" s="5">
        <v>2008</v>
      </c>
    </row>
    <row r="43" spans="1:4" s="3" customFormat="1" x14ac:dyDescent="0.25">
      <c r="A43" s="6" t="s">
        <v>149</v>
      </c>
      <c r="B43" s="4" t="s">
        <v>0</v>
      </c>
      <c r="C43" s="2">
        <v>0</v>
      </c>
      <c r="D43" s="5">
        <v>1968</v>
      </c>
    </row>
    <row r="44" spans="1:4" s="3" customFormat="1" x14ac:dyDescent="0.25">
      <c r="A44" s="6" t="s">
        <v>148</v>
      </c>
      <c r="B44" s="4" t="s">
        <v>0</v>
      </c>
      <c r="C44" s="2">
        <v>0</v>
      </c>
      <c r="D44" s="5">
        <v>1993</v>
      </c>
    </row>
    <row r="45" spans="1:4" s="3" customFormat="1" x14ac:dyDescent="0.25">
      <c r="A45" s="6" t="s">
        <v>147</v>
      </c>
      <c r="B45" s="4" t="s">
        <v>0</v>
      </c>
      <c r="C45" s="2">
        <v>0</v>
      </c>
      <c r="D45" s="5">
        <v>1993</v>
      </c>
    </row>
    <row r="46" spans="1:4" s="3" customFormat="1" x14ac:dyDescent="0.25">
      <c r="A46" s="6" t="s">
        <v>146</v>
      </c>
      <c r="B46" s="4" t="s">
        <v>0</v>
      </c>
      <c r="C46" s="2">
        <v>0</v>
      </c>
      <c r="D46" s="5">
        <v>2008</v>
      </c>
    </row>
    <row r="47" spans="1:4" s="3" customFormat="1" x14ac:dyDescent="0.25">
      <c r="A47" s="6" t="s">
        <v>145</v>
      </c>
      <c r="B47" s="4" t="s">
        <v>0</v>
      </c>
      <c r="C47" s="2">
        <v>0</v>
      </c>
      <c r="D47" s="5">
        <v>2008</v>
      </c>
    </row>
    <row r="48" spans="1:4" s="3" customFormat="1" x14ac:dyDescent="0.25">
      <c r="A48" s="6" t="s">
        <v>144</v>
      </c>
      <c r="B48" s="4" t="s">
        <v>0</v>
      </c>
      <c r="C48" s="2">
        <v>0</v>
      </c>
      <c r="D48" s="5">
        <v>1968</v>
      </c>
    </row>
    <row r="49" spans="1:4" s="3" customFormat="1" x14ac:dyDescent="0.25">
      <c r="A49" s="6" t="s">
        <v>143</v>
      </c>
      <c r="B49" s="4" t="s">
        <v>0</v>
      </c>
      <c r="C49" s="2">
        <v>0</v>
      </c>
      <c r="D49" s="5">
        <v>1993</v>
      </c>
    </row>
    <row r="50" spans="1:4" s="3" customFormat="1" x14ac:dyDescent="0.25">
      <c r="A50" s="6" t="s">
        <v>142</v>
      </c>
      <c r="B50" s="4" t="s">
        <v>0</v>
      </c>
      <c r="C50" s="2">
        <v>0</v>
      </c>
      <c r="D50" s="5">
        <v>2008</v>
      </c>
    </row>
    <row r="51" spans="1:4" s="3" customFormat="1" x14ac:dyDescent="0.25">
      <c r="A51" s="6" t="s">
        <v>141</v>
      </c>
      <c r="B51" s="4" t="s">
        <v>0</v>
      </c>
      <c r="C51" s="2">
        <v>0</v>
      </c>
      <c r="D51" s="5">
        <v>2008</v>
      </c>
    </row>
    <row r="52" spans="1:4" s="3" customFormat="1" x14ac:dyDescent="0.25">
      <c r="A52" s="6" t="s">
        <v>140</v>
      </c>
      <c r="B52" s="4" t="s">
        <v>0</v>
      </c>
      <c r="C52" s="2">
        <v>0</v>
      </c>
      <c r="D52" s="5">
        <v>1993</v>
      </c>
    </row>
    <row r="53" spans="1:4" s="3" customFormat="1" x14ac:dyDescent="0.25">
      <c r="A53" s="6" t="s">
        <v>139</v>
      </c>
      <c r="B53" s="4" t="s">
        <v>0</v>
      </c>
      <c r="C53" s="2">
        <v>0</v>
      </c>
      <c r="D53" s="5">
        <v>1968</v>
      </c>
    </row>
    <row r="54" spans="1:4" s="3" customFormat="1" x14ac:dyDescent="0.25">
      <c r="A54" s="6" t="s">
        <v>138</v>
      </c>
      <c r="B54" s="4" t="s">
        <v>0</v>
      </c>
      <c r="C54" s="2">
        <v>0</v>
      </c>
      <c r="D54" s="5">
        <v>1968</v>
      </c>
    </row>
    <row r="55" spans="1:4" s="3" customFormat="1" x14ac:dyDescent="0.25">
      <c r="A55" s="6" t="s">
        <v>137</v>
      </c>
      <c r="B55" s="4" t="s">
        <v>0</v>
      </c>
      <c r="C55" s="2">
        <v>0</v>
      </c>
      <c r="D55" s="5">
        <v>1968</v>
      </c>
    </row>
    <row r="56" spans="1:4" s="3" customFormat="1" x14ac:dyDescent="0.25">
      <c r="A56" s="6" t="s">
        <v>136</v>
      </c>
      <c r="B56" s="4" t="s">
        <v>0</v>
      </c>
      <c r="C56" s="2">
        <v>0</v>
      </c>
      <c r="D56" s="5">
        <v>2008</v>
      </c>
    </row>
    <row r="57" spans="1:4" s="3" customFormat="1" x14ac:dyDescent="0.25">
      <c r="A57" s="6" t="s">
        <v>134</v>
      </c>
      <c r="B57" s="4" t="s">
        <v>0</v>
      </c>
      <c r="C57" s="2">
        <v>0</v>
      </c>
      <c r="D57" s="5">
        <v>1993</v>
      </c>
    </row>
    <row r="58" spans="1:4" s="3" customFormat="1" x14ac:dyDescent="0.25">
      <c r="A58" s="6" t="s">
        <v>133</v>
      </c>
      <c r="B58" s="4" t="s">
        <v>0</v>
      </c>
      <c r="C58" s="2">
        <v>0</v>
      </c>
      <c r="D58" s="5">
        <v>1993</v>
      </c>
    </row>
    <row r="59" spans="1:4" s="3" customFormat="1" x14ac:dyDescent="0.25">
      <c r="A59" s="6" t="s">
        <v>132</v>
      </c>
      <c r="B59" s="4" t="s">
        <v>0</v>
      </c>
      <c r="C59" s="2">
        <v>0</v>
      </c>
      <c r="D59" s="5">
        <v>2008</v>
      </c>
    </row>
    <row r="60" spans="1:4" s="3" customFormat="1" x14ac:dyDescent="0.25">
      <c r="A60" s="6" t="s">
        <v>131</v>
      </c>
      <c r="B60" s="4" t="s">
        <v>0</v>
      </c>
      <c r="C60" s="2">
        <v>0</v>
      </c>
      <c r="D60" s="5">
        <v>2008</v>
      </c>
    </row>
    <row r="61" spans="1:4" s="3" customFormat="1" x14ac:dyDescent="0.25">
      <c r="A61" s="6" t="s">
        <v>130</v>
      </c>
      <c r="B61" s="4" t="s">
        <v>0</v>
      </c>
      <c r="C61" s="2">
        <v>0</v>
      </c>
      <c r="D61" s="5">
        <v>1993</v>
      </c>
    </row>
    <row r="62" spans="1:4" s="3" customFormat="1" x14ac:dyDescent="0.25">
      <c r="A62" s="6" t="s">
        <v>129</v>
      </c>
      <c r="B62" s="4" t="s">
        <v>0</v>
      </c>
      <c r="C62" s="2">
        <v>0</v>
      </c>
      <c r="D62" s="5">
        <v>1993</v>
      </c>
    </row>
    <row r="63" spans="1:4" s="3" customFormat="1" x14ac:dyDescent="0.25">
      <c r="A63" s="6" t="s">
        <v>128</v>
      </c>
      <c r="B63" s="4" t="s">
        <v>0</v>
      </c>
      <c r="C63" s="2">
        <v>0</v>
      </c>
      <c r="D63" s="5">
        <v>1993</v>
      </c>
    </row>
    <row r="64" spans="1:4" s="3" customFormat="1" x14ac:dyDescent="0.25">
      <c r="A64" s="6" t="s">
        <v>127</v>
      </c>
      <c r="B64" s="4" t="s">
        <v>0</v>
      </c>
      <c r="C64" s="2">
        <v>0</v>
      </c>
      <c r="D64" s="5">
        <v>2008</v>
      </c>
    </row>
    <row r="65" spans="1:4" s="3" customFormat="1" x14ac:dyDescent="0.25">
      <c r="A65" s="6" t="s">
        <v>126</v>
      </c>
      <c r="B65" s="4" t="s">
        <v>0</v>
      </c>
      <c r="C65" s="2">
        <v>0</v>
      </c>
      <c r="D65" s="5">
        <v>1993</v>
      </c>
    </row>
    <row r="66" spans="1:4" s="3" customFormat="1" x14ac:dyDescent="0.25">
      <c r="A66" s="6" t="s">
        <v>125</v>
      </c>
      <c r="B66" s="4" t="s">
        <v>0</v>
      </c>
      <c r="C66" s="2">
        <v>0</v>
      </c>
      <c r="D66" s="5">
        <v>2008</v>
      </c>
    </row>
    <row r="67" spans="1:4" s="3" customFormat="1" x14ac:dyDescent="0.25">
      <c r="A67" s="6" t="s">
        <v>124</v>
      </c>
      <c r="B67" s="4" t="s">
        <v>0</v>
      </c>
      <c r="C67" s="2">
        <v>0</v>
      </c>
      <c r="D67" s="5">
        <v>1968</v>
      </c>
    </row>
    <row r="68" spans="1:4" s="3" customFormat="1" x14ac:dyDescent="0.25">
      <c r="A68" s="6" t="s">
        <v>123</v>
      </c>
      <c r="B68" s="4" t="s">
        <v>0</v>
      </c>
      <c r="C68" s="2">
        <v>0</v>
      </c>
      <c r="D68" s="5">
        <v>1993</v>
      </c>
    </row>
    <row r="69" spans="1:4" s="3" customFormat="1" x14ac:dyDescent="0.25">
      <c r="A69" s="6" t="s">
        <v>122</v>
      </c>
      <c r="B69" s="4" t="s">
        <v>0</v>
      </c>
      <c r="C69" s="2">
        <v>0</v>
      </c>
      <c r="D69" s="5">
        <v>1993</v>
      </c>
    </row>
    <row r="70" spans="1:4" s="3" customFormat="1" x14ac:dyDescent="0.25">
      <c r="A70" s="6" t="s">
        <v>121</v>
      </c>
      <c r="B70" s="4" t="s">
        <v>0</v>
      </c>
      <c r="C70" s="2">
        <v>0</v>
      </c>
      <c r="D70" s="5">
        <v>1993</v>
      </c>
    </row>
    <row r="71" spans="1:4" s="3" customFormat="1" x14ac:dyDescent="0.25">
      <c r="A71" s="6" t="s">
        <v>120</v>
      </c>
      <c r="B71" s="4" t="s">
        <v>0</v>
      </c>
      <c r="C71" s="2">
        <v>0</v>
      </c>
      <c r="D71" s="5">
        <v>1993</v>
      </c>
    </row>
    <row r="72" spans="1:4" s="3" customFormat="1" x14ac:dyDescent="0.25">
      <c r="A72" s="6" t="s">
        <v>119</v>
      </c>
      <c r="B72" s="4" t="s">
        <v>0</v>
      </c>
      <c r="C72" s="2">
        <v>0</v>
      </c>
      <c r="D72" s="5">
        <v>1968</v>
      </c>
    </row>
    <row r="73" spans="1:4" s="3" customFormat="1" x14ac:dyDescent="0.25">
      <c r="A73" s="6" t="s">
        <v>118</v>
      </c>
      <c r="B73" s="4" t="s">
        <v>0</v>
      </c>
      <c r="C73" s="2">
        <v>0</v>
      </c>
      <c r="D73" s="5">
        <v>1993</v>
      </c>
    </row>
    <row r="74" spans="1:4" s="3" customFormat="1" x14ac:dyDescent="0.25">
      <c r="A74" s="6" t="s">
        <v>117</v>
      </c>
      <c r="B74" s="4" t="s">
        <v>0</v>
      </c>
      <c r="C74" s="2">
        <v>0</v>
      </c>
      <c r="D74" s="5">
        <v>2008</v>
      </c>
    </row>
    <row r="75" spans="1:4" s="3" customFormat="1" x14ac:dyDescent="0.25">
      <c r="A75" s="6" t="s">
        <v>116</v>
      </c>
      <c r="B75" s="4" t="s">
        <v>0</v>
      </c>
      <c r="C75" s="2">
        <v>0</v>
      </c>
      <c r="D75" s="5">
        <v>2008</v>
      </c>
    </row>
    <row r="76" spans="1:4" s="3" customFormat="1" x14ac:dyDescent="0.25">
      <c r="A76" s="6" t="s">
        <v>115</v>
      </c>
      <c r="B76" s="4" t="s">
        <v>0</v>
      </c>
      <c r="C76" s="2">
        <v>0</v>
      </c>
      <c r="D76" s="5">
        <v>2008</v>
      </c>
    </row>
    <row r="77" spans="1:4" s="3" customFormat="1" x14ac:dyDescent="0.25">
      <c r="A77" s="6" t="s">
        <v>114</v>
      </c>
      <c r="B77" s="4" t="s">
        <v>0</v>
      </c>
      <c r="C77" s="2">
        <v>0</v>
      </c>
      <c r="D77" s="5">
        <v>1993</v>
      </c>
    </row>
    <row r="78" spans="1:4" s="3" customFormat="1" x14ac:dyDescent="0.25">
      <c r="A78" s="6" t="s">
        <v>113</v>
      </c>
      <c r="B78" s="4" t="s">
        <v>0</v>
      </c>
      <c r="C78" s="2">
        <v>0</v>
      </c>
      <c r="D78" s="5">
        <v>1993</v>
      </c>
    </row>
    <row r="79" spans="1:4" s="3" customFormat="1" x14ac:dyDescent="0.25">
      <c r="A79" s="6" t="s">
        <v>112</v>
      </c>
      <c r="B79" s="4" t="s">
        <v>0</v>
      </c>
      <c r="C79" s="2">
        <v>0</v>
      </c>
      <c r="D79" s="5">
        <v>1968</v>
      </c>
    </row>
    <row r="80" spans="1:4" s="3" customFormat="1" x14ac:dyDescent="0.25">
      <c r="A80" s="6" t="s">
        <v>111</v>
      </c>
      <c r="B80" s="4" t="s">
        <v>0</v>
      </c>
      <c r="C80" s="2">
        <v>0</v>
      </c>
      <c r="D80" s="5">
        <v>2008</v>
      </c>
    </row>
    <row r="81" spans="1:4" s="3" customFormat="1" x14ac:dyDescent="0.25">
      <c r="A81" s="6" t="s">
        <v>110</v>
      </c>
      <c r="B81" s="4" t="s">
        <v>0</v>
      </c>
      <c r="C81" s="2">
        <v>0</v>
      </c>
      <c r="D81" s="5">
        <v>2008</v>
      </c>
    </row>
    <row r="82" spans="1:4" s="3" customFormat="1" x14ac:dyDescent="0.25">
      <c r="A82" s="6" t="s">
        <v>109</v>
      </c>
      <c r="B82" s="4" t="s">
        <v>0</v>
      </c>
      <c r="C82" s="2">
        <v>0</v>
      </c>
      <c r="D82" s="5">
        <v>2008</v>
      </c>
    </row>
    <row r="83" spans="1:4" s="3" customFormat="1" x14ac:dyDescent="0.25">
      <c r="A83" s="6" t="s">
        <v>108</v>
      </c>
      <c r="B83" s="4" t="s">
        <v>0</v>
      </c>
      <c r="C83" s="2">
        <v>0</v>
      </c>
      <c r="D83" s="5">
        <v>1993</v>
      </c>
    </row>
    <row r="84" spans="1:4" s="3" customFormat="1" x14ac:dyDescent="0.25">
      <c r="A84" s="6" t="s">
        <v>107</v>
      </c>
      <c r="B84" s="4" t="s">
        <v>0</v>
      </c>
      <c r="C84" s="2">
        <v>0</v>
      </c>
      <c r="D84" s="5">
        <v>1993</v>
      </c>
    </row>
    <row r="85" spans="1:4" s="3" customFormat="1" x14ac:dyDescent="0.25">
      <c r="A85" s="6" t="s">
        <v>106</v>
      </c>
      <c r="B85" s="4" t="s">
        <v>0</v>
      </c>
      <c r="C85" s="2">
        <v>0</v>
      </c>
      <c r="D85" s="5">
        <v>1968</v>
      </c>
    </row>
    <row r="86" spans="1:4" s="3" customFormat="1" x14ac:dyDescent="0.25">
      <c r="A86" s="6" t="s">
        <v>105</v>
      </c>
      <c r="B86" s="4" t="s">
        <v>0</v>
      </c>
      <c r="C86" s="2">
        <v>0</v>
      </c>
      <c r="D86" s="5">
        <v>1993</v>
      </c>
    </row>
    <row r="87" spans="1:4" s="3" customFormat="1" x14ac:dyDescent="0.25">
      <c r="A87" s="6" t="s">
        <v>104</v>
      </c>
      <c r="B87" s="4" t="s">
        <v>0</v>
      </c>
      <c r="C87" s="2">
        <v>0</v>
      </c>
      <c r="D87" s="5">
        <v>2008</v>
      </c>
    </row>
    <row r="88" spans="1:4" s="3" customFormat="1" x14ac:dyDescent="0.25">
      <c r="A88" s="6" t="s">
        <v>103</v>
      </c>
      <c r="B88" s="4" t="s">
        <v>0</v>
      </c>
      <c r="C88" s="2">
        <v>0</v>
      </c>
      <c r="D88" s="5">
        <v>1993</v>
      </c>
    </row>
    <row r="89" spans="1:4" s="3" customFormat="1" x14ac:dyDescent="0.25">
      <c r="A89" s="6" t="s">
        <v>102</v>
      </c>
      <c r="B89" s="4" t="s">
        <v>0</v>
      </c>
      <c r="C89" s="2">
        <v>0</v>
      </c>
      <c r="D89" s="5">
        <v>2008</v>
      </c>
    </row>
    <row r="90" spans="1:4" s="3" customFormat="1" x14ac:dyDescent="0.25">
      <c r="A90" s="6" t="s">
        <v>101</v>
      </c>
      <c r="B90" s="4" t="s">
        <v>0</v>
      </c>
      <c r="C90" s="2">
        <v>0</v>
      </c>
      <c r="D90" s="5">
        <v>1993</v>
      </c>
    </row>
    <row r="91" spans="1:4" s="3" customFormat="1" x14ac:dyDescent="0.25">
      <c r="A91" s="6" t="s">
        <v>100</v>
      </c>
      <c r="B91" s="4" t="s">
        <v>0</v>
      </c>
      <c r="C91" s="2">
        <v>0</v>
      </c>
      <c r="D91" s="5">
        <v>1993</v>
      </c>
    </row>
    <row r="92" spans="1:4" s="3" customFormat="1" x14ac:dyDescent="0.25">
      <c r="A92" s="6" t="s">
        <v>99</v>
      </c>
      <c r="B92" s="4" t="s">
        <v>0</v>
      </c>
      <c r="C92" s="2">
        <v>0</v>
      </c>
      <c r="D92" s="5">
        <v>1993</v>
      </c>
    </row>
    <row r="93" spans="1:4" s="3" customFormat="1" x14ac:dyDescent="0.25">
      <c r="A93" s="6" t="s">
        <v>98</v>
      </c>
      <c r="B93" s="4" t="s">
        <v>0</v>
      </c>
      <c r="C93" s="2">
        <v>0</v>
      </c>
      <c r="D93" s="5">
        <v>1993</v>
      </c>
    </row>
    <row r="94" spans="1:4" s="3" customFormat="1" x14ac:dyDescent="0.25">
      <c r="A94" s="6" t="s">
        <v>97</v>
      </c>
      <c r="B94" s="4" t="s">
        <v>0</v>
      </c>
      <c r="C94" s="2">
        <v>0</v>
      </c>
      <c r="D94" s="5">
        <v>2008</v>
      </c>
    </row>
    <row r="95" spans="1:4" s="3" customFormat="1" x14ac:dyDescent="0.25">
      <c r="A95" s="6" t="s">
        <v>96</v>
      </c>
      <c r="B95" s="4" t="s">
        <v>0</v>
      </c>
      <c r="C95" s="2">
        <v>0</v>
      </c>
      <c r="D95" s="5">
        <v>1993</v>
      </c>
    </row>
    <row r="96" spans="1:4" s="3" customFormat="1" x14ac:dyDescent="0.25">
      <c r="A96" s="6" t="s">
        <v>95</v>
      </c>
      <c r="B96" s="4" t="s">
        <v>0</v>
      </c>
      <c r="C96" s="2">
        <v>0</v>
      </c>
      <c r="D96" s="5">
        <v>1993</v>
      </c>
    </row>
    <row r="97" spans="1:4" s="3" customFormat="1" x14ac:dyDescent="0.25">
      <c r="A97" s="6" t="s">
        <v>94</v>
      </c>
      <c r="B97" s="4" t="s">
        <v>0</v>
      </c>
      <c r="C97" s="2">
        <v>0</v>
      </c>
      <c r="D97" s="5">
        <v>1968</v>
      </c>
    </row>
    <row r="98" spans="1:4" s="3" customFormat="1" x14ac:dyDescent="0.25">
      <c r="A98" s="6" t="s">
        <v>93</v>
      </c>
      <c r="B98" s="4" t="s">
        <v>0</v>
      </c>
      <c r="C98" s="2">
        <v>0</v>
      </c>
      <c r="D98" s="5">
        <v>1993</v>
      </c>
    </row>
    <row r="99" spans="1:4" s="3" customFormat="1" x14ac:dyDescent="0.25">
      <c r="A99" s="6" t="s">
        <v>92</v>
      </c>
      <c r="B99" s="4" t="s">
        <v>0</v>
      </c>
      <c r="C99" s="2">
        <v>0</v>
      </c>
      <c r="D99" s="5">
        <v>2008</v>
      </c>
    </row>
    <row r="100" spans="1:4" s="3" customFormat="1" x14ac:dyDescent="0.25">
      <c r="A100" s="6" t="s">
        <v>91</v>
      </c>
      <c r="B100" s="4" t="s">
        <v>0</v>
      </c>
      <c r="C100" s="2">
        <v>0</v>
      </c>
      <c r="D100" s="5">
        <v>2008</v>
      </c>
    </row>
    <row r="101" spans="1:4" s="3" customFormat="1" x14ac:dyDescent="0.25">
      <c r="A101" s="6" t="s">
        <v>65</v>
      </c>
      <c r="B101" s="4" t="s">
        <v>0</v>
      </c>
      <c r="C101" s="2">
        <v>0</v>
      </c>
      <c r="D101" s="5">
        <v>1993</v>
      </c>
    </row>
    <row r="102" spans="1:4" s="3" customFormat="1" x14ac:dyDescent="0.25">
      <c r="A102" s="6" t="s">
        <v>90</v>
      </c>
      <c r="B102" s="4" t="s">
        <v>0</v>
      </c>
      <c r="C102" s="2">
        <v>0</v>
      </c>
      <c r="D102" s="5">
        <v>1968</v>
      </c>
    </row>
    <row r="103" spans="1:4" s="3" customFormat="1" x14ac:dyDescent="0.25">
      <c r="A103" s="6" t="s">
        <v>89</v>
      </c>
      <c r="B103" s="4" t="s">
        <v>0</v>
      </c>
      <c r="C103" s="2">
        <v>0</v>
      </c>
      <c r="D103" s="5">
        <v>2008</v>
      </c>
    </row>
    <row r="104" spans="1:4" s="3" customFormat="1" x14ac:dyDescent="0.25">
      <c r="A104" s="6" t="s">
        <v>88</v>
      </c>
      <c r="B104" s="4" t="s">
        <v>0</v>
      </c>
      <c r="C104" s="2">
        <v>0</v>
      </c>
      <c r="D104" s="5">
        <v>1993</v>
      </c>
    </row>
    <row r="105" spans="1:4" s="3" customFormat="1" x14ac:dyDescent="0.25">
      <c r="A105" s="6" t="s">
        <v>87</v>
      </c>
      <c r="B105" s="4" t="s">
        <v>0</v>
      </c>
      <c r="C105" s="2">
        <v>0</v>
      </c>
      <c r="D105" s="5">
        <v>1993</v>
      </c>
    </row>
    <row r="106" spans="1:4" s="3" customFormat="1" x14ac:dyDescent="0.25">
      <c r="A106" s="6" t="s">
        <v>86</v>
      </c>
      <c r="B106" s="4" t="s">
        <v>0</v>
      </c>
      <c r="C106" s="2">
        <v>0</v>
      </c>
      <c r="D106" s="5">
        <v>1968</v>
      </c>
    </row>
    <row r="107" spans="1:4" s="3" customFormat="1" x14ac:dyDescent="0.25">
      <c r="A107" s="6" t="s">
        <v>85</v>
      </c>
      <c r="B107" s="4" t="s">
        <v>0</v>
      </c>
      <c r="C107" s="2">
        <v>0</v>
      </c>
      <c r="D107" s="5">
        <v>1993</v>
      </c>
    </row>
    <row r="108" spans="1:4" s="3" customFormat="1" x14ac:dyDescent="0.25">
      <c r="A108" s="6" t="s">
        <v>84</v>
      </c>
      <c r="B108" s="4" t="s">
        <v>0</v>
      </c>
      <c r="C108" s="2">
        <v>0</v>
      </c>
      <c r="D108" s="5">
        <v>1968</v>
      </c>
    </row>
    <row r="109" spans="1:4" s="3" customFormat="1" x14ac:dyDescent="0.25">
      <c r="A109" s="6" t="s">
        <v>83</v>
      </c>
      <c r="B109" s="4" t="s">
        <v>0</v>
      </c>
      <c r="C109" s="2">
        <v>0</v>
      </c>
      <c r="D109" s="5">
        <v>1993</v>
      </c>
    </row>
    <row r="110" spans="1:4" s="3" customFormat="1" x14ac:dyDescent="0.25">
      <c r="A110" s="6" t="s">
        <v>82</v>
      </c>
      <c r="B110" s="4" t="s">
        <v>0</v>
      </c>
      <c r="C110" s="2">
        <v>0</v>
      </c>
      <c r="D110" s="5">
        <v>1993</v>
      </c>
    </row>
    <row r="111" spans="1:4" s="3" customFormat="1" x14ac:dyDescent="0.25">
      <c r="A111" s="6" t="s">
        <v>81</v>
      </c>
      <c r="B111" s="4" t="s">
        <v>0</v>
      </c>
      <c r="C111" s="2">
        <v>0</v>
      </c>
      <c r="D111" s="5">
        <v>2008</v>
      </c>
    </row>
    <row r="112" spans="1:4" s="3" customFormat="1" x14ac:dyDescent="0.25">
      <c r="A112" s="6" t="s">
        <v>80</v>
      </c>
      <c r="B112" s="4" t="s">
        <v>0</v>
      </c>
      <c r="C112" s="2">
        <v>0</v>
      </c>
      <c r="D112" s="5">
        <v>1993</v>
      </c>
    </row>
    <row r="113" spans="1:4" s="3" customFormat="1" x14ac:dyDescent="0.25">
      <c r="A113" s="6" t="s">
        <v>79</v>
      </c>
      <c r="B113" s="4" t="s">
        <v>0</v>
      </c>
      <c r="C113" s="2">
        <v>0</v>
      </c>
      <c r="D113" s="5">
        <v>1993</v>
      </c>
    </row>
    <row r="114" spans="1:4" s="3" customFormat="1" x14ac:dyDescent="0.25">
      <c r="A114" s="6" t="s">
        <v>78</v>
      </c>
      <c r="B114" s="4" t="s">
        <v>0</v>
      </c>
      <c r="C114" s="2">
        <v>0</v>
      </c>
      <c r="D114" s="5">
        <v>1993</v>
      </c>
    </row>
    <row r="115" spans="1:4" s="3" customFormat="1" x14ac:dyDescent="0.25">
      <c r="A115" s="6" t="s">
        <v>77</v>
      </c>
      <c r="B115" s="4" t="s">
        <v>0</v>
      </c>
      <c r="C115" s="2">
        <v>0</v>
      </c>
      <c r="D115" s="5">
        <v>1993</v>
      </c>
    </row>
    <row r="116" spans="1:4" s="3" customFormat="1" x14ac:dyDescent="0.25">
      <c r="A116" s="6" t="s">
        <v>76</v>
      </c>
      <c r="B116" s="4" t="s">
        <v>0</v>
      </c>
      <c r="C116" s="2">
        <v>0</v>
      </c>
      <c r="D116" s="5">
        <v>1993</v>
      </c>
    </row>
    <row r="117" spans="1:4" s="3" customFormat="1" x14ac:dyDescent="0.25">
      <c r="A117" s="6" t="s">
        <v>75</v>
      </c>
      <c r="B117" s="4" t="s">
        <v>0</v>
      </c>
      <c r="C117" s="2">
        <v>0</v>
      </c>
      <c r="D117" s="5">
        <v>1993</v>
      </c>
    </row>
    <row r="118" spans="1:4" s="3" customFormat="1" x14ac:dyDescent="0.25">
      <c r="A118" s="6" t="s">
        <v>74</v>
      </c>
      <c r="B118" s="4" t="s">
        <v>0</v>
      </c>
      <c r="C118" s="2">
        <v>0</v>
      </c>
      <c r="D118" s="5">
        <v>1968</v>
      </c>
    </row>
    <row r="119" spans="1:4" s="3" customFormat="1" x14ac:dyDescent="0.25">
      <c r="A119" s="6" t="s">
        <v>73</v>
      </c>
      <c r="B119" s="4" t="s">
        <v>0</v>
      </c>
      <c r="C119" s="2">
        <v>0</v>
      </c>
      <c r="D119" s="5">
        <v>1993</v>
      </c>
    </row>
    <row r="120" spans="1:4" s="3" customFormat="1" x14ac:dyDescent="0.25">
      <c r="A120" s="6" t="s">
        <v>72</v>
      </c>
      <c r="B120" s="4" t="s">
        <v>0</v>
      </c>
      <c r="C120" s="2">
        <v>0</v>
      </c>
      <c r="D120" s="5">
        <v>1993</v>
      </c>
    </row>
    <row r="121" spans="1:4" s="3" customFormat="1" x14ac:dyDescent="0.25">
      <c r="A121" s="6" t="s">
        <v>71</v>
      </c>
      <c r="B121" s="4" t="s">
        <v>0</v>
      </c>
      <c r="C121" s="2">
        <v>0</v>
      </c>
      <c r="D121" s="5">
        <v>1993</v>
      </c>
    </row>
    <row r="122" spans="1:4" s="3" customFormat="1" x14ac:dyDescent="0.25">
      <c r="A122" s="6" t="s">
        <v>70</v>
      </c>
      <c r="B122" s="4" t="s">
        <v>0</v>
      </c>
      <c r="C122" s="2">
        <v>0</v>
      </c>
      <c r="D122" s="5">
        <v>2008</v>
      </c>
    </row>
    <row r="123" spans="1:4" s="3" customFormat="1" x14ac:dyDescent="0.25">
      <c r="A123" s="6" t="s">
        <v>69</v>
      </c>
      <c r="B123" s="4" t="s">
        <v>0</v>
      </c>
      <c r="C123" s="2">
        <v>0</v>
      </c>
      <c r="D123" s="5">
        <v>2008</v>
      </c>
    </row>
    <row r="124" spans="1:4" s="3" customFormat="1" x14ac:dyDescent="0.25">
      <c r="A124" s="6" t="s">
        <v>68</v>
      </c>
      <c r="B124" s="4" t="s">
        <v>0</v>
      </c>
      <c r="C124" s="2">
        <v>0</v>
      </c>
      <c r="D124" s="5">
        <v>1993</v>
      </c>
    </row>
    <row r="125" spans="1:4" s="3" customFormat="1" x14ac:dyDescent="0.25">
      <c r="A125" s="6" t="s">
        <v>67</v>
      </c>
      <c r="B125" s="4" t="s">
        <v>0</v>
      </c>
      <c r="C125" s="2">
        <v>0</v>
      </c>
      <c r="D125" s="5">
        <v>1993</v>
      </c>
    </row>
    <row r="126" spans="1:4" s="3" customFormat="1" x14ac:dyDescent="0.25">
      <c r="A126" s="6" t="s">
        <v>66</v>
      </c>
      <c r="B126" s="4" t="s">
        <v>0</v>
      </c>
      <c r="C126" s="2">
        <v>0</v>
      </c>
      <c r="D126" s="5">
        <v>2008</v>
      </c>
    </row>
    <row r="127" spans="1:4" s="3" customFormat="1" x14ac:dyDescent="0.25">
      <c r="A127" s="6" t="s">
        <v>64</v>
      </c>
      <c r="B127" s="4" t="s">
        <v>0</v>
      </c>
      <c r="C127" s="2">
        <v>0</v>
      </c>
      <c r="D127" s="5">
        <v>2008</v>
      </c>
    </row>
    <row r="128" spans="1:4" s="3" customFormat="1" x14ac:dyDescent="0.25">
      <c r="A128" s="6" t="s">
        <v>63</v>
      </c>
      <c r="B128" s="4" t="s">
        <v>0</v>
      </c>
      <c r="C128" s="2">
        <v>0</v>
      </c>
      <c r="D128" s="5">
        <v>2008</v>
      </c>
    </row>
    <row r="129" spans="1:4" s="3" customFormat="1" x14ac:dyDescent="0.25">
      <c r="A129" s="6" t="s">
        <v>62</v>
      </c>
      <c r="B129" s="4" t="s">
        <v>0</v>
      </c>
      <c r="C129" s="2">
        <v>0</v>
      </c>
      <c r="D129" s="5">
        <v>1993</v>
      </c>
    </row>
    <row r="130" spans="1:4" s="3" customFormat="1" x14ac:dyDescent="0.25">
      <c r="A130" s="6" t="s">
        <v>61</v>
      </c>
      <c r="B130" s="4" t="s">
        <v>0</v>
      </c>
      <c r="C130" s="2">
        <v>0</v>
      </c>
      <c r="D130" s="5">
        <v>1993</v>
      </c>
    </row>
    <row r="131" spans="1:4" s="3" customFormat="1" x14ac:dyDescent="0.25">
      <c r="A131" s="6" t="s">
        <v>60</v>
      </c>
      <c r="B131" s="4" t="s">
        <v>0</v>
      </c>
      <c r="C131" s="2">
        <v>0</v>
      </c>
      <c r="D131" s="5">
        <v>1993</v>
      </c>
    </row>
    <row r="132" spans="1:4" s="3" customFormat="1" x14ac:dyDescent="0.25">
      <c r="A132" s="6" t="s">
        <v>59</v>
      </c>
      <c r="B132" s="4" t="s">
        <v>0</v>
      </c>
      <c r="C132" s="2">
        <v>0</v>
      </c>
      <c r="D132" s="5">
        <v>1993</v>
      </c>
    </row>
    <row r="133" spans="1:4" s="3" customFormat="1" x14ac:dyDescent="0.25">
      <c r="A133" s="6" t="s">
        <v>58</v>
      </c>
      <c r="B133" s="4" t="s">
        <v>0</v>
      </c>
      <c r="C133" s="2">
        <v>0</v>
      </c>
      <c r="D133" s="5">
        <v>1993</v>
      </c>
    </row>
    <row r="134" spans="1:4" s="3" customFormat="1" x14ac:dyDescent="0.25">
      <c r="A134" s="6" t="s">
        <v>57</v>
      </c>
      <c r="B134" s="4" t="s">
        <v>0</v>
      </c>
      <c r="C134" s="2">
        <v>0</v>
      </c>
      <c r="D134" s="5">
        <v>1993</v>
      </c>
    </row>
    <row r="135" spans="1:4" s="3" customFormat="1" x14ac:dyDescent="0.25">
      <c r="A135" s="6" t="s">
        <v>56</v>
      </c>
      <c r="B135" s="4" t="s">
        <v>0</v>
      </c>
      <c r="C135" s="2">
        <v>0</v>
      </c>
      <c r="D135" s="5">
        <v>1993</v>
      </c>
    </row>
    <row r="136" spans="1:4" s="3" customFormat="1" x14ac:dyDescent="0.25">
      <c r="A136" s="6" t="s">
        <v>55</v>
      </c>
      <c r="B136" s="4" t="s">
        <v>0</v>
      </c>
      <c r="C136" s="2">
        <v>0</v>
      </c>
      <c r="D136" s="5">
        <v>2008</v>
      </c>
    </row>
    <row r="137" spans="1:4" s="3" customFormat="1" x14ac:dyDescent="0.25">
      <c r="A137" s="6" t="s">
        <v>54</v>
      </c>
      <c r="B137" s="4" t="s">
        <v>0</v>
      </c>
      <c r="C137" s="2">
        <v>0</v>
      </c>
      <c r="D137" s="5">
        <v>2008</v>
      </c>
    </row>
    <row r="138" spans="1:4" s="3" customFormat="1" x14ac:dyDescent="0.25">
      <c r="A138" s="6" t="s">
        <v>53</v>
      </c>
      <c r="B138" s="4" t="s">
        <v>0</v>
      </c>
      <c r="C138" s="2">
        <v>0</v>
      </c>
      <c r="D138" s="5">
        <v>1993</v>
      </c>
    </row>
    <row r="139" spans="1:4" s="3" customFormat="1" x14ac:dyDescent="0.25">
      <c r="A139" s="6" t="s">
        <v>52</v>
      </c>
      <c r="B139" s="4" t="s">
        <v>0</v>
      </c>
      <c r="C139" s="2">
        <v>0</v>
      </c>
      <c r="D139" s="5">
        <v>1993</v>
      </c>
    </row>
    <row r="140" spans="1:4" s="3" customFormat="1" x14ac:dyDescent="0.25">
      <c r="A140" s="6" t="s">
        <v>51</v>
      </c>
      <c r="B140" s="4" t="s">
        <v>0</v>
      </c>
      <c r="C140" s="2">
        <v>0</v>
      </c>
      <c r="D140" s="5">
        <v>1993</v>
      </c>
    </row>
    <row r="141" spans="1:4" s="3" customFormat="1" x14ac:dyDescent="0.25">
      <c r="A141" s="6" t="s">
        <v>50</v>
      </c>
      <c r="B141" s="4" t="s">
        <v>0</v>
      </c>
      <c r="C141" s="2">
        <v>0</v>
      </c>
      <c r="D141" s="5">
        <v>2008</v>
      </c>
    </row>
    <row r="142" spans="1:4" s="3" customFormat="1" x14ac:dyDescent="0.25">
      <c r="A142" s="6" t="s">
        <v>49</v>
      </c>
      <c r="B142" s="4" t="s">
        <v>0</v>
      </c>
      <c r="C142" s="2">
        <v>0</v>
      </c>
      <c r="D142" s="5">
        <v>1993</v>
      </c>
    </row>
    <row r="143" spans="1:4" s="3" customFormat="1" x14ac:dyDescent="0.25">
      <c r="A143" s="6" t="s">
        <v>48</v>
      </c>
      <c r="B143" s="4" t="s">
        <v>0</v>
      </c>
      <c r="C143" s="2">
        <v>0</v>
      </c>
      <c r="D143" s="5">
        <v>1993</v>
      </c>
    </row>
    <row r="144" spans="1:4" s="3" customFormat="1" x14ac:dyDescent="0.25">
      <c r="A144" s="6" t="s">
        <v>47</v>
      </c>
      <c r="B144" s="4" t="s">
        <v>0</v>
      </c>
      <c r="C144" s="2">
        <v>0</v>
      </c>
      <c r="D144" s="5">
        <v>1993</v>
      </c>
    </row>
    <row r="145" spans="1:4" s="3" customFormat="1" x14ac:dyDescent="0.25">
      <c r="A145" s="6" t="s">
        <v>46</v>
      </c>
      <c r="B145" s="4" t="s">
        <v>0</v>
      </c>
      <c r="C145" s="2">
        <v>0</v>
      </c>
      <c r="D145" s="5">
        <v>2008</v>
      </c>
    </row>
    <row r="146" spans="1:4" s="3" customFormat="1" x14ac:dyDescent="0.25">
      <c r="A146" s="6" t="s">
        <v>45</v>
      </c>
      <c r="B146" s="4" t="s">
        <v>0</v>
      </c>
      <c r="C146" s="2">
        <v>0</v>
      </c>
      <c r="D146" s="5">
        <v>1993</v>
      </c>
    </row>
    <row r="147" spans="1:4" s="3" customFormat="1" x14ac:dyDescent="0.25">
      <c r="A147" s="6" t="s">
        <v>44</v>
      </c>
      <c r="B147" s="4" t="s">
        <v>0</v>
      </c>
      <c r="C147" s="2">
        <v>0</v>
      </c>
      <c r="D147" s="5">
        <v>1993</v>
      </c>
    </row>
    <row r="148" spans="1:4" x14ac:dyDescent="0.25">
      <c r="A148" s="6" t="s">
        <v>43</v>
      </c>
      <c r="B148" s="4" t="s">
        <v>0</v>
      </c>
      <c r="C148" s="2">
        <v>0</v>
      </c>
      <c r="D148" s="5">
        <v>1993</v>
      </c>
    </row>
    <row r="149" spans="1:4" x14ac:dyDescent="0.25">
      <c r="A149" s="6" t="s">
        <v>42</v>
      </c>
      <c r="B149" s="4" t="s">
        <v>0</v>
      </c>
      <c r="C149" s="2">
        <v>0</v>
      </c>
      <c r="D149" s="5">
        <v>1993</v>
      </c>
    </row>
    <row r="150" spans="1:4" x14ac:dyDescent="0.25">
      <c r="A150" s="6" t="s">
        <v>41</v>
      </c>
      <c r="B150" s="4" t="s">
        <v>0</v>
      </c>
      <c r="C150" s="2">
        <v>0</v>
      </c>
      <c r="D150" s="5">
        <v>2008</v>
      </c>
    </row>
    <row r="151" spans="1:4" x14ac:dyDescent="0.25">
      <c r="A151" s="6" t="s">
        <v>40</v>
      </c>
      <c r="B151" s="4" t="s">
        <v>0</v>
      </c>
      <c r="C151" s="2">
        <v>0</v>
      </c>
      <c r="D151" s="5">
        <v>2008</v>
      </c>
    </row>
    <row r="152" spans="1:4" x14ac:dyDescent="0.25">
      <c r="A152" s="6" t="s">
        <v>39</v>
      </c>
      <c r="B152" s="4" t="s">
        <v>0</v>
      </c>
      <c r="C152" s="2">
        <v>0</v>
      </c>
      <c r="D152" s="5">
        <v>2008</v>
      </c>
    </row>
    <row r="153" spans="1:4" x14ac:dyDescent="0.25">
      <c r="A153" s="6" t="s">
        <v>38</v>
      </c>
      <c r="B153" s="4" t="s">
        <v>0</v>
      </c>
      <c r="C153" s="2">
        <v>0</v>
      </c>
      <c r="D153" s="5">
        <v>1993</v>
      </c>
    </row>
    <row r="154" spans="1:4" x14ac:dyDescent="0.25">
      <c r="A154" s="6" t="s">
        <v>37</v>
      </c>
      <c r="B154" s="4" t="s">
        <v>0</v>
      </c>
      <c r="C154" s="2">
        <v>0</v>
      </c>
      <c r="D154" s="5">
        <v>1968</v>
      </c>
    </row>
    <row r="155" spans="1:4" x14ac:dyDescent="0.25">
      <c r="A155" s="6" t="s">
        <v>36</v>
      </c>
      <c r="B155" s="4" t="s">
        <v>0</v>
      </c>
      <c r="C155" s="2">
        <v>0</v>
      </c>
      <c r="D155" s="5">
        <v>2008</v>
      </c>
    </row>
    <row r="156" spans="1:4" x14ac:dyDescent="0.25">
      <c r="A156" s="6" t="s">
        <v>35</v>
      </c>
      <c r="B156" s="4" t="s">
        <v>0</v>
      </c>
      <c r="C156" s="2">
        <v>0</v>
      </c>
      <c r="D156" s="5">
        <v>1993</v>
      </c>
    </row>
    <row r="157" spans="1:4" x14ac:dyDescent="0.25">
      <c r="A157" s="6" t="s">
        <v>34</v>
      </c>
      <c r="B157" s="4" t="s">
        <v>0</v>
      </c>
      <c r="C157" s="2">
        <v>0</v>
      </c>
      <c r="D157" s="5">
        <v>2008</v>
      </c>
    </row>
    <row r="158" spans="1:4" x14ac:dyDescent="0.25">
      <c r="A158" s="6" t="s">
        <v>33</v>
      </c>
      <c r="B158" s="4" t="s">
        <v>0</v>
      </c>
      <c r="C158" s="2">
        <v>0</v>
      </c>
      <c r="D158" s="5">
        <v>1993</v>
      </c>
    </row>
    <row r="159" spans="1:4" x14ac:dyDescent="0.25">
      <c r="A159" s="6" t="s">
        <v>32</v>
      </c>
      <c r="B159" s="4" t="s">
        <v>0</v>
      </c>
      <c r="C159" s="2">
        <v>0</v>
      </c>
      <c r="D159" s="5">
        <v>1993</v>
      </c>
    </row>
    <row r="160" spans="1:4" x14ac:dyDescent="0.25">
      <c r="A160" s="6" t="s">
        <v>31</v>
      </c>
      <c r="B160" s="4" t="s">
        <v>0</v>
      </c>
      <c r="C160" s="2">
        <v>0</v>
      </c>
      <c r="D160" s="5">
        <v>1968</v>
      </c>
    </row>
    <row r="161" spans="1:4" x14ac:dyDescent="0.25">
      <c r="A161" s="6" t="s">
        <v>30</v>
      </c>
      <c r="B161" s="4" t="s">
        <v>0</v>
      </c>
      <c r="C161" s="2">
        <v>0</v>
      </c>
      <c r="D161" s="5">
        <v>1993</v>
      </c>
    </row>
    <row r="162" spans="1:4" x14ac:dyDescent="0.25">
      <c r="A162" s="6" t="s">
        <v>29</v>
      </c>
      <c r="B162" s="4" t="s">
        <v>0</v>
      </c>
      <c r="C162" s="2">
        <v>0</v>
      </c>
      <c r="D162" s="5">
        <v>1968</v>
      </c>
    </row>
    <row r="163" spans="1:4" x14ac:dyDescent="0.25">
      <c r="A163" s="6" t="s">
        <v>28</v>
      </c>
      <c r="B163" s="4" t="s">
        <v>0</v>
      </c>
      <c r="C163" s="2">
        <v>0</v>
      </c>
      <c r="D163" s="5">
        <v>1993</v>
      </c>
    </row>
    <row r="164" spans="1:4" x14ac:dyDescent="0.25">
      <c r="A164" s="6" t="s">
        <v>135</v>
      </c>
      <c r="B164" s="4" t="s">
        <v>0</v>
      </c>
      <c r="C164" s="2">
        <v>0</v>
      </c>
      <c r="D164" s="5">
        <v>1993</v>
      </c>
    </row>
    <row r="165" spans="1:4" x14ac:dyDescent="0.25">
      <c r="A165" s="6" t="s">
        <v>27</v>
      </c>
      <c r="B165" s="4" t="s">
        <v>0</v>
      </c>
      <c r="C165" s="2">
        <v>0</v>
      </c>
      <c r="D165" s="5">
        <v>2008</v>
      </c>
    </row>
    <row r="166" spans="1:4" x14ac:dyDescent="0.25">
      <c r="A166" s="6" t="s">
        <v>26</v>
      </c>
      <c r="B166" s="4" t="s">
        <v>0</v>
      </c>
      <c r="C166" s="2">
        <v>0</v>
      </c>
      <c r="D166" s="5">
        <v>2008</v>
      </c>
    </row>
    <row r="167" spans="1:4" x14ac:dyDescent="0.25">
      <c r="A167" s="6" t="s">
        <v>25</v>
      </c>
      <c r="B167" s="4" t="s">
        <v>0</v>
      </c>
      <c r="C167" s="2">
        <v>0</v>
      </c>
      <c r="D167" s="5">
        <v>1968</v>
      </c>
    </row>
    <row r="168" spans="1:4" x14ac:dyDescent="0.25">
      <c r="A168" s="6" t="s">
        <v>24</v>
      </c>
      <c r="B168" s="4" t="s">
        <v>0</v>
      </c>
      <c r="C168" s="2">
        <v>0</v>
      </c>
      <c r="D168" s="5">
        <v>1993</v>
      </c>
    </row>
    <row r="169" spans="1:4" x14ac:dyDescent="0.25">
      <c r="A169" s="6" t="s">
        <v>23</v>
      </c>
      <c r="B169" s="4" t="s">
        <v>0</v>
      </c>
      <c r="C169" s="2">
        <v>0</v>
      </c>
      <c r="D169" s="5">
        <v>2008</v>
      </c>
    </row>
    <row r="170" spans="1:4" x14ac:dyDescent="0.25">
      <c r="A170" s="6" t="s">
        <v>22</v>
      </c>
      <c r="B170" s="4" t="s">
        <v>0</v>
      </c>
      <c r="C170" s="2">
        <v>0</v>
      </c>
      <c r="D170" s="5">
        <v>1993</v>
      </c>
    </row>
    <row r="171" spans="1:4" x14ac:dyDescent="0.25">
      <c r="A171" s="6" t="s">
        <v>21</v>
      </c>
      <c r="B171" s="4" t="s">
        <v>0</v>
      </c>
      <c r="C171" s="2">
        <v>0</v>
      </c>
      <c r="D171" s="5">
        <v>2008</v>
      </c>
    </row>
    <row r="172" spans="1:4" x14ac:dyDescent="0.25">
      <c r="A172" s="6" t="s">
        <v>20</v>
      </c>
      <c r="B172" s="4" t="s">
        <v>0</v>
      </c>
      <c r="C172" s="2">
        <v>0</v>
      </c>
      <c r="D172" s="5">
        <v>1968</v>
      </c>
    </row>
    <row r="173" spans="1:4" x14ac:dyDescent="0.25">
      <c r="A173" s="6" t="s">
        <v>19</v>
      </c>
      <c r="B173" s="4" t="s">
        <v>0</v>
      </c>
      <c r="C173" s="2">
        <v>0</v>
      </c>
      <c r="D173" s="5">
        <v>1993</v>
      </c>
    </row>
    <row r="174" spans="1:4" x14ac:dyDescent="0.25">
      <c r="A174" s="6" t="s">
        <v>18</v>
      </c>
      <c r="B174" s="4" t="s">
        <v>0</v>
      </c>
      <c r="C174" s="2">
        <v>0</v>
      </c>
      <c r="D174" s="5">
        <v>1993</v>
      </c>
    </row>
    <row r="175" spans="1:4" x14ac:dyDescent="0.25">
      <c r="A175" s="6" t="s">
        <v>17</v>
      </c>
      <c r="B175" s="4" t="s">
        <v>0</v>
      </c>
      <c r="C175" s="2">
        <v>0</v>
      </c>
      <c r="D175" s="5">
        <v>1993</v>
      </c>
    </row>
    <row r="176" spans="1:4" x14ac:dyDescent="0.25">
      <c r="A176" s="6" t="s">
        <v>16</v>
      </c>
      <c r="B176" s="4" t="s">
        <v>0</v>
      </c>
      <c r="C176" s="2">
        <v>0</v>
      </c>
      <c r="D176" s="5">
        <v>1993</v>
      </c>
    </row>
    <row r="177" spans="1:4" x14ac:dyDescent="0.25">
      <c r="A177" s="6" t="s">
        <v>15</v>
      </c>
      <c r="B177" s="4" t="s">
        <v>0</v>
      </c>
      <c r="C177" s="2">
        <v>0</v>
      </c>
      <c r="D177" s="5">
        <v>1993</v>
      </c>
    </row>
    <row r="178" spans="1:4" x14ac:dyDescent="0.25">
      <c r="A178" s="6" t="s">
        <v>14</v>
      </c>
      <c r="B178" s="4" t="s">
        <v>0</v>
      </c>
      <c r="C178" s="2">
        <v>0</v>
      </c>
      <c r="D178" s="5">
        <v>1968</v>
      </c>
    </row>
    <row r="179" spans="1:4" x14ac:dyDescent="0.25">
      <c r="A179" s="6" t="s">
        <v>13</v>
      </c>
      <c r="B179" s="4" t="s">
        <v>0</v>
      </c>
      <c r="C179" s="2">
        <v>0</v>
      </c>
      <c r="D179" s="5">
        <v>2008</v>
      </c>
    </row>
    <row r="180" spans="1:4" x14ac:dyDescent="0.25">
      <c r="A180" s="6" t="s">
        <v>12</v>
      </c>
      <c r="B180" s="4" t="s">
        <v>0</v>
      </c>
      <c r="C180" s="2">
        <v>0</v>
      </c>
      <c r="D180" s="5">
        <v>1993</v>
      </c>
    </row>
    <row r="181" spans="1:4" x14ac:dyDescent="0.25">
      <c r="A181" s="6" t="s">
        <v>11</v>
      </c>
      <c r="B181" s="4" t="s">
        <v>0</v>
      </c>
      <c r="C181" s="2">
        <v>0</v>
      </c>
      <c r="D181" s="5">
        <v>1993</v>
      </c>
    </row>
    <row r="182" spans="1:4" x14ac:dyDescent="0.25">
      <c r="A182" s="6" t="s">
        <v>10</v>
      </c>
      <c r="B182" s="4" t="s">
        <v>0</v>
      </c>
      <c r="C182" s="2">
        <v>0</v>
      </c>
      <c r="D182" s="5">
        <v>2008</v>
      </c>
    </row>
    <row r="183" spans="1:4" x14ac:dyDescent="0.25">
      <c r="A183" s="6" t="s">
        <v>9</v>
      </c>
      <c r="B183" s="4" t="s">
        <v>0</v>
      </c>
      <c r="C183" s="2">
        <v>0</v>
      </c>
      <c r="D183" s="5">
        <v>2008</v>
      </c>
    </row>
    <row r="184" spans="1:4" x14ac:dyDescent="0.25">
      <c r="A184" s="6" t="s">
        <v>8</v>
      </c>
      <c r="B184" s="4" t="s">
        <v>0</v>
      </c>
      <c r="C184" s="2">
        <v>0</v>
      </c>
      <c r="D184" s="5">
        <v>1993</v>
      </c>
    </row>
    <row r="185" spans="1:4" x14ac:dyDescent="0.25">
      <c r="A185" s="6" t="s">
        <v>7</v>
      </c>
      <c r="B185" s="4" t="s">
        <v>0</v>
      </c>
      <c r="C185" s="2">
        <v>0</v>
      </c>
      <c r="D185" s="5">
        <v>1993</v>
      </c>
    </row>
    <row r="186" spans="1:4" x14ac:dyDescent="0.25">
      <c r="A186" s="6" t="s">
        <v>6</v>
      </c>
      <c r="B186" s="4" t="s">
        <v>0</v>
      </c>
      <c r="C186" s="2">
        <v>0</v>
      </c>
      <c r="D186" s="5">
        <v>1993</v>
      </c>
    </row>
    <row r="187" spans="1:4" x14ac:dyDescent="0.25">
      <c r="A187" s="6" t="s">
        <v>5</v>
      </c>
      <c r="B187" s="4" t="s">
        <v>0</v>
      </c>
      <c r="C187" s="2">
        <v>0</v>
      </c>
      <c r="D187" s="5">
        <v>1993</v>
      </c>
    </row>
    <row r="188" spans="1:4" x14ac:dyDescent="0.25">
      <c r="A188" s="6" t="s">
        <v>4</v>
      </c>
      <c r="B188" s="4" t="s">
        <v>0</v>
      </c>
      <c r="C188" s="2">
        <v>0</v>
      </c>
      <c r="D188" s="5">
        <v>1993</v>
      </c>
    </row>
    <row r="189" spans="1:4" x14ac:dyDescent="0.25">
      <c r="A189" s="6" t="s">
        <v>3</v>
      </c>
      <c r="B189" s="4" t="s">
        <v>0</v>
      </c>
      <c r="C189" s="2">
        <v>0</v>
      </c>
      <c r="D189" s="5">
        <v>1993</v>
      </c>
    </row>
    <row r="190" spans="1:4" x14ac:dyDescent="0.25">
      <c r="A190" s="6" t="s">
        <v>2</v>
      </c>
      <c r="B190" s="4" t="s">
        <v>0</v>
      </c>
      <c r="C190" s="2">
        <v>0</v>
      </c>
      <c r="D190" s="5">
        <v>2008</v>
      </c>
    </row>
    <row r="191" spans="1:4" x14ac:dyDescent="0.25">
      <c r="A191" s="6" t="s">
        <v>1</v>
      </c>
      <c r="B191" s="4" t="s">
        <v>0</v>
      </c>
      <c r="C191" s="2">
        <v>0</v>
      </c>
      <c r="D191" s="5">
        <v>1993</v>
      </c>
    </row>
    <row r="192" spans="1:4" x14ac:dyDescent="0.25">
      <c r="A192" s="3" t="s">
        <v>389</v>
      </c>
      <c r="B192" s="4" t="s">
        <v>0</v>
      </c>
      <c r="C192" s="2">
        <v>0</v>
      </c>
      <c r="D192" s="5">
        <v>1968</v>
      </c>
    </row>
    <row r="193" spans="2:2" x14ac:dyDescent="0.25">
      <c r="B193" s="4"/>
    </row>
    <row r="194" spans="2:2" x14ac:dyDescent="0.25">
      <c r="B194" s="4"/>
    </row>
    <row r="195" spans="2:2" x14ac:dyDescent="0.25">
      <c r="B195" s="4"/>
    </row>
    <row r="196" spans="2:2" x14ac:dyDescent="0.25">
      <c r="B196" s="4"/>
    </row>
    <row r="197" spans="2:2" x14ac:dyDescent="0.25">
      <c r="B197" s="4"/>
    </row>
    <row r="198" spans="2:2" x14ac:dyDescent="0.25">
      <c r="B198" s="4"/>
    </row>
    <row r="199" spans="2:2" x14ac:dyDescent="0.25">
      <c r="B199" s="4"/>
    </row>
    <row r="200" spans="2:2" x14ac:dyDescent="0.25">
      <c r="B200" s="4"/>
    </row>
    <row r="201" spans="2:2" x14ac:dyDescent="0.25">
      <c r="B201" s="4"/>
    </row>
    <row r="202" spans="2:2" x14ac:dyDescent="0.25">
      <c r="B202" s="4"/>
    </row>
    <row r="203" spans="2:2" x14ac:dyDescent="0.25">
      <c r="B203" s="4"/>
    </row>
    <row r="204" spans="2:2" x14ac:dyDescent="0.25">
      <c r="B204" s="4"/>
    </row>
    <row r="205" spans="2:2" x14ac:dyDescent="0.25">
      <c r="B205" s="4"/>
    </row>
    <row r="206" spans="2:2" x14ac:dyDescent="0.25">
      <c r="B206" s="4"/>
    </row>
    <row r="207" spans="2:2" x14ac:dyDescent="0.25">
      <c r="B207" s="4"/>
    </row>
    <row r="208" spans="2:2" x14ac:dyDescent="0.25">
      <c r="B208" s="4"/>
    </row>
    <row r="209" spans="2:2" x14ac:dyDescent="0.25">
      <c r="B209" s="4"/>
    </row>
    <row r="210" spans="2:2" x14ac:dyDescent="0.25">
      <c r="B210" s="4"/>
    </row>
    <row r="211" spans="2:2" x14ac:dyDescent="0.25">
      <c r="B211" s="4"/>
    </row>
    <row r="212" spans="2:2" x14ac:dyDescent="0.25">
      <c r="B212" s="4"/>
    </row>
    <row r="213" spans="2:2" x14ac:dyDescent="0.25">
      <c r="B213" s="4"/>
    </row>
    <row r="214" spans="2:2" x14ac:dyDescent="0.25">
      <c r="B214" s="4"/>
    </row>
    <row r="215" spans="2:2" x14ac:dyDescent="0.25">
      <c r="B215" s="4"/>
    </row>
    <row r="216" spans="2:2" x14ac:dyDescent="0.25">
      <c r="B216" s="4"/>
    </row>
    <row r="217" spans="2:2" x14ac:dyDescent="0.25">
      <c r="B217" s="4"/>
    </row>
    <row r="218" spans="2:2" x14ac:dyDescent="0.25">
      <c r="B218" s="4"/>
    </row>
    <row r="219" spans="2:2" x14ac:dyDescent="0.25">
      <c r="B219" s="4"/>
    </row>
    <row r="220" spans="2:2" x14ac:dyDescent="0.25">
      <c r="B220"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F8926-78BF-4D66-BF26-65D9CF0C4302}">
  <dimension ref="A1:F220"/>
  <sheetViews>
    <sheetView showGridLines="0" topLeftCell="A2" workbookViewId="0">
      <selection activeCell="E2" sqref="A2:E2"/>
    </sheetView>
  </sheetViews>
  <sheetFormatPr defaultColWidth="9.140625" defaultRowHeight="15" x14ac:dyDescent="0.25"/>
  <cols>
    <col min="1" max="1" width="10.7109375" style="3" customWidth="1"/>
    <col min="2" max="2" width="21.85546875" style="3" customWidth="1"/>
    <col min="3" max="3" width="5.85546875" style="2" bestFit="1" customWidth="1"/>
    <col min="4" max="16384" width="9.140625" style="1"/>
  </cols>
  <sheetData>
    <row r="1" spans="1:5" s="3" customFormat="1" x14ac:dyDescent="0.25">
      <c r="C1" s="2" t="s">
        <v>193</v>
      </c>
      <c r="D1" s="7" t="s">
        <v>391</v>
      </c>
    </row>
    <row r="2" spans="1:5" s="3" customFormat="1" x14ac:dyDescent="0.25">
      <c r="A2" s="3" t="s">
        <v>192</v>
      </c>
      <c r="B2" s="3" t="s">
        <v>191</v>
      </c>
      <c r="C2" s="2" t="s">
        <v>190</v>
      </c>
    </row>
    <row r="3" spans="1:5" s="3" customFormat="1" x14ac:dyDescent="0.25">
      <c r="A3" s="6" t="s">
        <v>189</v>
      </c>
      <c r="B3" s="4" t="s">
        <v>0</v>
      </c>
      <c r="C3" s="2">
        <v>0</v>
      </c>
      <c r="D3" s="5">
        <f>+VLOOKUP(A3,'2017 data'!$B:$G,6,)</f>
        <v>1993</v>
      </c>
      <c r="E3" s="3" t="b">
        <f>+D3='2017 SPI DCS D1-1.SNAU'!D3</f>
        <v>1</v>
      </c>
    </row>
    <row r="4" spans="1:5" s="3" customFormat="1" x14ac:dyDescent="0.25">
      <c r="A4" s="6" t="s">
        <v>188</v>
      </c>
      <c r="B4" s="4" t="s">
        <v>0</v>
      </c>
      <c r="C4" s="2">
        <v>0</v>
      </c>
      <c r="D4" s="5">
        <f>+VLOOKUP(A4,'2017 data'!$B:$G,6,)</f>
        <v>1993</v>
      </c>
      <c r="E4" s="3" t="b">
        <f>+D4='2017 SPI DCS D1-1.SNAU'!D4</f>
        <v>1</v>
      </c>
    </row>
    <row r="5" spans="1:5" s="3" customFormat="1" x14ac:dyDescent="0.25">
      <c r="A5" s="6" t="s">
        <v>187</v>
      </c>
      <c r="B5" s="4" t="s">
        <v>0</v>
      </c>
      <c r="C5" s="2">
        <v>0</v>
      </c>
      <c r="D5" s="5">
        <f>+VLOOKUP(A5,'2017 data'!$B:$G,6,)</f>
        <v>1968</v>
      </c>
      <c r="E5" s="3" t="b">
        <f>+D5='2017 SPI DCS D1-1.SNAU'!D5</f>
        <v>1</v>
      </c>
    </row>
    <row r="6" spans="1:5" s="3" customFormat="1" x14ac:dyDescent="0.25">
      <c r="A6" s="6" t="s">
        <v>186</v>
      </c>
      <c r="B6" s="4" t="s">
        <v>0</v>
      </c>
      <c r="C6" s="2">
        <v>0</v>
      </c>
      <c r="D6" s="5">
        <f>+VLOOKUP(A6,'2017 data'!$B:$G,6,)</f>
        <v>1993</v>
      </c>
      <c r="E6" s="3" t="b">
        <f>+D6='2017 SPI DCS D1-1.SNAU'!D6</f>
        <v>1</v>
      </c>
    </row>
    <row r="7" spans="1:5" s="3" customFormat="1" x14ac:dyDescent="0.25">
      <c r="A7" s="6" t="s">
        <v>185</v>
      </c>
      <c r="B7" s="4" t="s">
        <v>0</v>
      </c>
      <c r="C7" s="2">
        <v>0</v>
      </c>
      <c r="D7" s="5">
        <f>+VLOOKUP(A7,'2017 data'!$B:$G,6,)</f>
        <v>1993</v>
      </c>
      <c r="E7" s="3" t="b">
        <f>+D7='2017 SPI DCS D1-1.SNAU'!D7</f>
        <v>1</v>
      </c>
    </row>
    <row r="8" spans="1:5" s="3" customFormat="1" x14ac:dyDescent="0.25">
      <c r="A8" s="6" t="s">
        <v>184</v>
      </c>
      <c r="B8" s="4" t="s">
        <v>0</v>
      </c>
      <c r="C8" s="2">
        <v>0</v>
      </c>
      <c r="D8" s="5">
        <f>+VLOOKUP(A8,'2017 data'!$B:$G,6,)</f>
        <v>2008</v>
      </c>
      <c r="E8" s="3" t="b">
        <f>+D8='2017 SPI DCS D1-1.SNAU'!D8</f>
        <v>1</v>
      </c>
    </row>
    <row r="9" spans="1:5" s="3" customFormat="1" x14ac:dyDescent="0.25">
      <c r="A9" s="6" t="s">
        <v>183</v>
      </c>
      <c r="B9" s="4" t="s">
        <v>0</v>
      </c>
      <c r="C9" s="2">
        <v>0</v>
      </c>
      <c r="D9" s="5">
        <f>+VLOOKUP(A9,'2017 data'!$B:$G,6,)</f>
        <v>1993</v>
      </c>
      <c r="E9" s="3" t="b">
        <f>+D9='2017 SPI DCS D1-1.SNAU'!D9</f>
        <v>1</v>
      </c>
    </row>
    <row r="10" spans="1:5" s="3" customFormat="1" x14ac:dyDescent="0.25">
      <c r="A10" s="6" t="s">
        <v>182</v>
      </c>
      <c r="B10" s="4" t="s">
        <v>0</v>
      </c>
      <c r="C10" s="2">
        <v>0</v>
      </c>
      <c r="D10" s="5">
        <f>+VLOOKUP(A10,'2017 data'!$B:$G,6,)</f>
        <v>2008</v>
      </c>
      <c r="E10" s="3" t="b">
        <f>+D10='2017 SPI DCS D1-1.SNAU'!D10</f>
        <v>1</v>
      </c>
    </row>
    <row r="11" spans="1:5" s="3" customFormat="1" x14ac:dyDescent="0.25">
      <c r="A11" s="6" t="s">
        <v>181</v>
      </c>
      <c r="B11" s="4" t="s">
        <v>0</v>
      </c>
      <c r="C11" s="2">
        <v>0</v>
      </c>
      <c r="D11" s="5">
        <f>+VLOOKUP(A11,'2017 data'!$B:$G,6,)</f>
        <v>2008</v>
      </c>
      <c r="E11" s="3" t="b">
        <f>+D11='2017 SPI DCS D1-1.SNAU'!D11</f>
        <v>1</v>
      </c>
    </row>
    <row r="12" spans="1:5" s="3" customFormat="1" x14ac:dyDescent="0.25">
      <c r="A12" s="6" t="s">
        <v>180</v>
      </c>
      <c r="B12" s="4" t="s">
        <v>0</v>
      </c>
      <c r="C12" s="2">
        <v>0</v>
      </c>
      <c r="D12" s="5">
        <f>+VLOOKUP(A12,'2017 data'!$B:$G,6,)</f>
        <v>1993</v>
      </c>
      <c r="E12" s="3" t="b">
        <f>+D12='2017 SPI DCS D1-1.SNAU'!D12</f>
        <v>1</v>
      </c>
    </row>
    <row r="13" spans="1:5" s="3" customFormat="1" x14ac:dyDescent="0.25">
      <c r="A13" s="6" t="s">
        <v>179</v>
      </c>
      <c r="B13" s="4" t="s">
        <v>0</v>
      </c>
      <c r="C13" s="2">
        <v>0</v>
      </c>
      <c r="D13" s="5">
        <f>+VLOOKUP(A13,'2017 data'!$B:$G,6,)</f>
        <v>1993</v>
      </c>
      <c r="E13" s="3" t="b">
        <f>+D13='2017 SPI DCS D1-1.SNAU'!D13</f>
        <v>1</v>
      </c>
    </row>
    <row r="14" spans="1:5" s="3" customFormat="1" x14ac:dyDescent="0.25">
      <c r="A14" s="6" t="s">
        <v>178</v>
      </c>
      <c r="B14" s="4" t="s">
        <v>0</v>
      </c>
      <c r="C14" s="2">
        <v>0</v>
      </c>
      <c r="D14" s="5">
        <f>+VLOOKUP(A14,'2017 data'!$B:$G,6,)</f>
        <v>1993</v>
      </c>
      <c r="E14" s="3" t="b">
        <f>+D14='2017 SPI DCS D1-1.SNAU'!D14</f>
        <v>1</v>
      </c>
    </row>
    <row r="15" spans="1:5" s="3" customFormat="1" x14ac:dyDescent="0.25">
      <c r="A15" s="6" t="s">
        <v>177</v>
      </c>
      <c r="B15" s="4" t="s">
        <v>0</v>
      </c>
      <c r="C15" s="2">
        <v>0</v>
      </c>
      <c r="D15" s="5">
        <f>+VLOOKUP(A15,'2017 data'!$B:$G,6,)</f>
        <v>1993</v>
      </c>
      <c r="E15" s="3" t="b">
        <f>+D15='2017 SPI DCS D1-1.SNAU'!D15</f>
        <v>1</v>
      </c>
    </row>
    <row r="16" spans="1:5" s="3" customFormat="1" x14ac:dyDescent="0.25">
      <c r="A16" s="6" t="s">
        <v>176</v>
      </c>
      <c r="B16" s="4" t="s">
        <v>0</v>
      </c>
      <c r="C16" s="2">
        <v>0</v>
      </c>
      <c r="D16" s="5">
        <f>+VLOOKUP(A16,'2017 data'!$B:$G,6,)</f>
        <v>1993</v>
      </c>
      <c r="E16" s="3" t="b">
        <f>+D16='2017 SPI DCS D1-1.SNAU'!D16</f>
        <v>1</v>
      </c>
    </row>
    <row r="17" spans="1:5" s="3" customFormat="1" x14ac:dyDescent="0.25">
      <c r="A17" s="6" t="s">
        <v>175</v>
      </c>
      <c r="B17" s="4" t="s">
        <v>0</v>
      </c>
      <c r="C17" s="2">
        <v>0</v>
      </c>
      <c r="D17" s="5">
        <f>+VLOOKUP(A17,'2017 data'!$B:$G,6,)</f>
        <v>1993</v>
      </c>
      <c r="E17" s="3" t="b">
        <f>+D17='2017 SPI DCS D1-1.SNAU'!D17</f>
        <v>1</v>
      </c>
    </row>
    <row r="18" spans="1:5" s="3" customFormat="1" x14ac:dyDescent="0.25">
      <c r="A18" s="6" t="s">
        <v>174</v>
      </c>
      <c r="B18" s="4" t="s">
        <v>0</v>
      </c>
      <c r="C18" s="2">
        <v>0</v>
      </c>
      <c r="D18" s="5">
        <f>+VLOOKUP(A18,'2017 data'!$B:$G,6,)</f>
        <v>2008</v>
      </c>
      <c r="E18" s="3" t="b">
        <f>+D18='2017 SPI DCS D1-1.SNAU'!D18</f>
        <v>1</v>
      </c>
    </row>
    <row r="19" spans="1:5" s="3" customFormat="1" x14ac:dyDescent="0.25">
      <c r="A19" s="6" t="s">
        <v>173</v>
      </c>
      <c r="B19" s="4" t="s">
        <v>0</v>
      </c>
      <c r="C19" s="2">
        <v>0</v>
      </c>
      <c r="D19" s="5">
        <f>+VLOOKUP(A19,'2017 data'!$B:$G,6,)</f>
        <v>1993</v>
      </c>
      <c r="E19" s="3" t="b">
        <f>+D19='2017 SPI DCS D1-1.SNAU'!D19</f>
        <v>1</v>
      </c>
    </row>
    <row r="20" spans="1:5" s="3" customFormat="1" x14ac:dyDescent="0.25">
      <c r="A20" s="6" t="s">
        <v>172</v>
      </c>
      <c r="B20" s="4" t="s">
        <v>0</v>
      </c>
      <c r="C20" s="2">
        <v>0</v>
      </c>
      <c r="D20" s="5">
        <f>+VLOOKUP(A20,'2017 data'!$B:$G,6,)</f>
        <v>1968</v>
      </c>
      <c r="E20" s="3" t="b">
        <f>+D20='2017 SPI DCS D1-1.SNAU'!D20</f>
        <v>1</v>
      </c>
    </row>
    <row r="21" spans="1:5" s="3" customFormat="1" x14ac:dyDescent="0.25">
      <c r="A21" s="6" t="s">
        <v>171</v>
      </c>
      <c r="B21" s="4" t="s">
        <v>0</v>
      </c>
      <c r="C21" s="2">
        <v>0</v>
      </c>
      <c r="D21" s="5">
        <f>+VLOOKUP(A21,'2017 data'!$B:$G,6,)</f>
        <v>1993</v>
      </c>
      <c r="E21" s="3" t="b">
        <f>+D21='2017 SPI DCS D1-1.SNAU'!D21</f>
        <v>1</v>
      </c>
    </row>
    <row r="22" spans="1:5" s="3" customFormat="1" x14ac:dyDescent="0.25">
      <c r="A22" s="6" t="s">
        <v>170</v>
      </c>
      <c r="B22" s="4" t="s">
        <v>0</v>
      </c>
      <c r="C22" s="2">
        <v>0</v>
      </c>
      <c r="D22" s="5">
        <f>+VLOOKUP(A22,'2017 data'!$B:$G,6,)</f>
        <v>1968</v>
      </c>
      <c r="E22" s="3" t="b">
        <f>+D22='2017 SPI DCS D1-1.SNAU'!D22</f>
        <v>1</v>
      </c>
    </row>
    <row r="23" spans="1:5" s="3" customFormat="1" x14ac:dyDescent="0.25">
      <c r="A23" s="6" t="s">
        <v>169</v>
      </c>
      <c r="B23" s="4" t="s">
        <v>0</v>
      </c>
      <c r="C23" s="2">
        <v>0</v>
      </c>
      <c r="D23" s="5">
        <f>+VLOOKUP(A23,'2017 data'!$B:$G,6,)</f>
        <v>1993</v>
      </c>
      <c r="E23" s="3" t="b">
        <f>+D23='2017 SPI DCS D1-1.SNAU'!D23</f>
        <v>1</v>
      </c>
    </row>
    <row r="24" spans="1:5" s="3" customFormat="1" x14ac:dyDescent="0.25">
      <c r="A24" s="6" t="s">
        <v>168</v>
      </c>
      <c r="B24" s="4" t="s">
        <v>0</v>
      </c>
      <c r="C24" s="2">
        <v>0</v>
      </c>
      <c r="D24" s="5">
        <f>+VLOOKUP(A24,'2017 data'!$B:$G,6,)</f>
        <v>1993</v>
      </c>
      <c r="E24" s="3" t="b">
        <f>+D24='2017 SPI DCS D1-1.SNAU'!D24</f>
        <v>1</v>
      </c>
    </row>
    <row r="25" spans="1:5" s="3" customFormat="1" x14ac:dyDescent="0.25">
      <c r="A25" s="6" t="s">
        <v>167</v>
      </c>
      <c r="B25" s="4" t="s">
        <v>0</v>
      </c>
      <c r="C25" s="2">
        <v>0</v>
      </c>
      <c r="D25" s="5">
        <f>+VLOOKUP(A25,'2017 data'!$B:$G,6,)</f>
        <v>2008</v>
      </c>
      <c r="E25" s="3" t="b">
        <f>+D25='2017 SPI DCS D1-1.SNAU'!D25</f>
        <v>1</v>
      </c>
    </row>
    <row r="26" spans="1:5" s="3" customFormat="1" x14ac:dyDescent="0.25">
      <c r="A26" s="6" t="s">
        <v>166</v>
      </c>
      <c r="B26" s="4" t="s">
        <v>0</v>
      </c>
      <c r="C26" s="2">
        <v>0</v>
      </c>
      <c r="D26" s="5">
        <f>+VLOOKUP(A26,'2017 data'!$B:$G,6,)</f>
        <v>1993</v>
      </c>
      <c r="E26" s="3" t="b">
        <f>+D26='2017 SPI DCS D1-1.SNAU'!D26</f>
        <v>1</v>
      </c>
    </row>
    <row r="27" spans="1:5" s="3" customFormat="1" x14ac:dyDescent="0.25">
      <c r="A27" s="6" t="s">
        <v>165</v>
      </c>
      <c r="B27" s="4" t="s">
        <v>0</v>
      </c>
      <c r="C27" s="2">
        <v>0</v>
      </c>
      <c r="D27" s="5">
        <f>+VLOOKUP(A27,'2017 data'!$B:$G,6,)</f>
        <v>1993</v>
      </c>
      <c r="E27" s="3" t="b">
        <f>+D27='2017 SPI DCS D1-1.SNAU'!D27</f>
        <v>1</v>
      </c>
    </row>
    <row r="28" spans="1:5" s="3" customFormat="1" x14ac:dyDescent="0.25">
      <c r="A28" s="6" t="s">
        <v>164</v>
      </c>
      <c r="B28" s="4" t="s">
        <v>0</v>
      </c>
      <c r="C28" s="2">
        <v>0</v>
      </c>
      <c r="D28" s="5">
        <f>+VLOOKUP(A28,'2017 data'!$B:$G,6,)</f>
        <v>1993</v>
      </c>
      <c r="E28" s="3" t="b">
        <f>+D28='2017 SPI DCS D1-1.SNAU'!D28</f>
        <v>1</v>
      </c>
    </row>
    <row r="29" spans="1:5" s="3" customFormat="1" x14ac:dyDescent="0.25">
      <c r="A29" s="6" t="s">
        <v>163</v>
      </c>
      <c r="B29" s="4" t="s">
        <v>0</v>
      </c>
      <c r="C29" s="2">
        <v>0</v>
      </c>
      <c r="D29" s="5">
        <f>+VLOOKUP(A29,'2017 data'!$B:$G,6,)</f>
        <v>1993</v>
      </c>
      <c r="E29" s="3" t="b">
        <f>+D29='2017 SPI DCS D1-1.SNAU'!D29</f>
        <v>1</v>
      </c>
    </row>
    <row r="30" spans="1:5" s="3" customFormat="1" x14ac:dyDescent="0.25">
      <c r="A30" s="6" t="s">
        <v>162</v>
      </c>
      <c r="B30" s="4" t="s">
        <v>0</v>
      </c>
      <c r="C30" s="2">
        <v>0</v>
      </c>
      <c r="D30" s="5">
        <f>+VLOOKUP(A30,'2017 data'!$B:$G,6,)</f>
        <v>1993</v>
      </c>
      <c r="E30" s="3" t="b">
        <f>+D30='2017 SPI DCS D1-1.SNAU'!D30</f>
        <v>1</v>
      </c>
    </row>
    <row r="31" spans="1:5" s="3" customFormat="1" x14ac:dyDescent="0.25">
      <c r="A31" s="6" t="s">
        <v>161</v>
      </c>
      <c r="B31" s="4" t="s">
        <v>0</v>
      </c>
      <c r="C31" s="2">
        <v>0</v>
      </c>
      <c r="D31" s="5">
        <f>+VLOOKUP(A31,'2017 data'!$B:$G,6,)</f>
        <v>1993</v>
      </c>
      <c r="E31" s="3" t="b">
        <f>+D31='2017 SPI DCS D1-1.SNAU'!D31</f>
        <v>1</v>
      </c>
    </row>
    <row r="32" spans="1:5" s="3" customFormat="1" x14ac:dyDescent="0.25">
      <c r="A32" s="6" t="s">
        <v>160</v>
      </c>
      <c r="B32" s="4" t="s">
        <v>0</v>
      </c>
      <c r="C32" s="2">
        <v>0</v>
      </c>
      <c r="D32" s="5">
        <f>+VLOOKUP(A32,'2017 data'!$B:$G,6,)</f>
        <v>1993</v>
      </c>
      <c r="E32" s="3" t="b">
        <f>+D32='2017 SPI DCS D1-1.SNAU'!D32</f>
        <v>1</v>
      </c>
    </row>
    <row r="33" spans="1:5" s="3" customFormat="1" x14ac:dyDescent="0.25">
      <c r="A33" s="6" t="s">
        <v>159</v>
      </c>
      <c r="B33" s="4" t="s">
        <v>0</v>
      </c>
      <c r="C33" s="2">
        <v>0</v>
      </c>
      <c r="D33" s="5">
        <f>+VLOOKUP(A33,'2017 data'!$B:$G,6,)</f>
        <v>2008</v>
      </c>
      <c r="E33" s="3" t="b">
        <f>+D33='2017 SPI DCS D1-1.SNAU'!D33</f>
        <v>1</v>
      </c>
    </row>
    <row r="34" spans="1:5" s="3" customFormat="1" x14ac:dyDescent="0.25">
      <c r="A34" s="6" t="s">
        <v>158</v>
      </c>
      <c r="B34" s="4" t="s">
        <v>0</v>
      </c>
      <c r="C34" s="2">
        <v>0</v>
      </c>
      <c r="D34" s="5">
        <f>+VLOOKUP(A34,'2017 data'!$B:$G,6,)</f>
        <v>1968</v>
      </c>
      <c r="E34" s="3" t="b">
        <f>+D34='2017 SPI DCS D1-1.SNAU'!D34</f>
        <v>1</v>
      </c>
    </row>
    <row r="35" spans="1:5" s="3" customFormat="1" x14ac:dyDescent="0.25">
      <c r="A35" s="6" t="s">
        <v>157</v>
      </c>
      <c r="B35" s="4" t="s">
        <v>0</v>
      </c>
      <c r="C35" s="2">
        <v>0</v>
      </c>
      <c r="D35" s="5">
        <f>+VLOOKUP(A35,'2017 data'!$B:$G,6,)</f>
        <v>1993</v>
      </c>
      <c r="E35" s="3" t="b">
        <f>+D35='2017 SPI DCS D1-1.SNAU'!D35</f>
        <v>1</v>
      </c>
    </row>
    <row r="36" spans="1:5" s="3" customFormat="1" x14ac:dyDescent="0.25">
      <c r="A36" s="6" t="s">
        <v>156</v>
      </c>
      <c r="B36" s="4" t="s">
        <v>0</v>
      </c>
      <c r="C36" s="2">
        <v>0</v>
      </c>
      <c r="D36" s="5">
        <f>+VLOOKUP(A36,'2017 data'!$B:$G,6,)</f>
        <v>1993</v>
      </c>
      <c r="E36" s="3" t="b">
        <f>+D36='2017 SPI DCS D1-1.SNAU'!D36</f>
        <v>1</v>
      </c>
    </row>
    <row r="37" spans="1:5" s="3" customFormat="1" x14ac:dyDescent="0.25">
      <c r="A37" s="6" t="s">
        <v>155</v>
      </c>
      <c r="B37" s="4" t="s">
        <v>0</v>
      </c>
      <c r="C37" s="2">
        <v>0</v>
      </c>
      <c r="D37" s="5">
        <f>+VLOOKUP(A37,'2017 data'!$B:$G,6,)</f>
        <v>1993</v>
      </c>
      <c r="E37" s="3" t="b">
        <f>+D37='2017 SPI DCS D1-1.SNAU'!D37</f>
        <v>1</v>
      </c>
    </row>
    <row r="38" spans="1:5" s="3" customFormat="1" x14ac:dyDescent="0.25">
      <c r="A38" s="6" t="s">
        <v>154</v>
      </c>
      <c r="B38" s="4" t="s">
        <v>0</v>
      </c>
      <c r="C38" s="2">
        <v>0</v>
      </c>
      <c r="D38" s="5">
        <f>+VLOOKUP(A38,'2017 data'!$B:$G,6,)</f>
        <v>1993</v>
      </c>
      <c r="E38" s="3" t="b">
        <f>+D38='2017 SPI DCS D1-1.SNAU'!D38</f>
        <v>1</v>
      </c>
    </row>
    <row r="39" spans="1:5" s="3" customFormat="1" x14ac:dyDescent="0.25">
      <c r="A39" s="6" t="s">
        <v>153</v>
      </c>
      <c r="B39" s="4" t="s">
        <v>0</v>
      </c>
      <c r="C39" s="2">
        <v>0</v>
      </c>
      <c r="D39" s="5">
        <f>+VLOOKUP(A39,'2017 data'!$B:$G,6,)</f>
        <v>1968</v>
      </c>
      <c r="E39" s="3" t="b">
        <f>+D39='2017 SPI DCS D1-1.SNAU'!D39</f>
        <v>1</v>
      </c>
    </row>
    <row r="40" spans="1:5" s="3" customFormat="1" x14ac:dyDescent="0.25">
      <c r="A40" s="6" t="s">
        <v>152</v>
      </c>
      <c r="B40" s="4" t="s">
        <v>0</v>
      </c>
      <c r="C40" s="2">
        <v>0</v>
      </c>
      <c r="D40" s="5">
        <f>+VLOOKUP(A40,'2017 data'!$B:$G,6,)</f>
        <v>1968</v>
      </c>
      <c r="E40" s="3" t="b">
        <f>+D40='2017 SPI DCS D1-1.SNAU'!D40</f>
        <v>1</v>
      </c>
    </row>
    <row r="41" spans="1:5" s="3" customFormat="1" x14ac:dyDescent="0.25">
      <c r="A41" s="6" t="s">
        <v>151</v>
      </c>
      <c r="B41" s="4" t="s">
        <v>0</v>
      </c>
      <c r="C41" s="2">
        <v>0</v>
      </c>
      <c r="D41" s="5">
        <f>+VLOOKUP(A41,'2017 data'!$B:$G,6,)</f>
        <v>1968</v>
      </c>
      <c r="E41" s="3" t="b">
        <f>+D41='2017 SPI DCS D1-1.SNAU'!D41</f>
        <v>1</v>
      </c>
    </row>
    <row r="42" spans="1:5" s="3" customFormat="1" x14ac:dyDescent="0.25">
      <c r="A42" s="6" t="s">
        <v>150</v>
      </c>
      <c r="B42" s="4" t="s">
        <v>0</v>
      </c>
      <c r="C42" s="2">
        <v>0</v>
      </c>
      <c r="D42" s="5">
        <f>+VLOOKUP(A42,'2017 data'!$B:$G,6,)</f>
        <v>2008</v>
      </c>
      <c r="E42" s="3" t="b">
        <f>+D42='2017 SPI DCS D1-1.SNAU'!D42</f>
        <v>1</v>
      </c>
    </row>
    <row r="43" spans="1:5" s="3" customFormat="1" x14ac:dyDescent="0.25">
      <c r="A43" s="6" t="s">
        <v>149</v>
      </c>
      <c r="B43" s="4" t="s">
        <v>0</v>
      </c>
      <c r="C43" s="2">
        <v>0</v>
      </c>
      <c r="D43" s="5">
        <f>+VLOOKUP(A43,'2017 data'!$B:$G,6,)</f>
        <v>1968</v>
      </c>
      <c r="E43" s="3" t="b">
        <f>+D43='2017 SPI DCS D1-1.SNAU'!D43</f>
        <v>1</v>
      </c>
    </row>
    <row r="44" spans="1:5" s="3" customFormat="1" x14ac:dyDescent="0.25">
      <c r="A44" s="6" t="s">
        <v>148</v>
      </c>
      <c r="B44" s="4" t="s">
        <v>0</v>
      </c>
      <c r="C44" s="2">
        <v>0</v>
      </c>
      <c r="D44" s="5">
        <f>+VLOOKUP(A44,'2017 data'!$B:$G,6,)</f>
        <v>1993</v>
      </c>
      <c r="E44" s="3" t="b">
        <f>+D44='2017 SPI DCS D1-1.SNAU'!D44</f>
        <v>1</v>
      </c>
    </row>
    <row r="45" spans="1:5" s="3" customFormat="1" x14ac:dyDescent="0.25">
      <c r="A45" s="6" t="s">
        <v>147</v>
      </c>
      <c r="B45" s="4" t="s">
        <v>0</v>
      </c>
      <c r="C45" s="2">
        <v>0</v>
      </c>
      <c r="D45" s="5">
        <f>+VLOOKUP(A45,'2017 data'!$B:$G,6,)</f>
        <v>1993</v>
      </c>
      <c r="E45" s="3" t="b">
        <f>+D45='2017 SPI DCS D1-1.SNAU'!D45</f>
        <v>1</v>
      </c>
    </row>
    <row r="46" spans="1:5" s="3" customFormat="1" x14ac:dyDescent="0.25">
      <c r="A46" s="6" t="s">
        <v>146</v>
      </c>
      <c r="B46" s="4" t="s">
        <v>0</v>
      </c>
      <c r="C46" s="2">
        <v>0</v>
      </c>
      <c r="D46" s="5">
        <f>+VLOOKUP(A46,'2017 data'!$B:$G,6,)</f>
        <v>2008</v>
      </c>
      <c r="E46" s="3" t="b">
        <f>+D46='2017 SPI DCS D1-1.SNAU'!D46</f>
        <v>1</v>
      </c>
    </row>
    <row r="47" spans="1:5" s="3" customFormat="1" x14ac:dyDescent="0.25">
      <c r="A47" s="6" t="s">
        <v>145</v>
      </c>
      <c r="B47" s="4" t="s">
        <v>0</v>
      </c>
      <c r="C47" s="2">
        <v>0</v>
      </c>
      <c r="D47" s="5">
        <f>+VLOOKUP(A47,'2017 data'!$B:$G,6,)</f>
        <v>2008</v>
      </c>
      <c r="E47" s="3" t="b">
        <f>+D47='2017 SPI DCS D1-1.SNAU'!D47</f>
        <v>1</v>
      </c>
    </row>
    <row r="48" spans="1:5" s="3" customFormat="1" x14ac:dyDescent="0.25">
      <c r="A48" s="6" t="s">
        <v>144</v>
      </c>
      <c r="B48" s="4" t="s">
        <v>0</v>
      </c>
      <c r="C48" s="2">
        <v>0</v>
      </c>
      <c r="D48" s="5">
        <f>+VLOOKUP(A48,'2017 data'!$B:$G,6,)</f>
        <v>1968</v>
      </c>
      <c r="E48" s="3" t="b">
        <f>+D48='2017 SPI DCS D1-1.SNAU'!D48</f>
        <v>1</v>
      </c>
    </row>
    <row r="49" spans="1:5" s="3" customFormat="1" x14ac:dyDescent="0.25">
      <c r="A49" s="6" t="s">
        <v>143</v>
      </c>
      <c r="B49" s="4" t="s">
        <v>0</v>
      </c>
      <c r="C49" s="2">
        <v>0</v>
      </c>
      <c r="D49" s="5">
        <f>+VLOOKUP(A49,'2017 data'!$B:$G,6,)</f>
        <v>1993</v>
      </c>
      <c r="E49" s="3" t="b">
        <f>+D49='2017 SPI DCS D1-1.SNAU'!D49</f>
        <v>1</v>
      </c>
    </row>
    <row r="50" spans="1:5" s="3" customFormat="1" x14ac:dyDescent="0.25">
      <c r="A50" s="6" t="s">
        <v>142</v>
      </c>
      <c r="B50" s="4" t="s">
        <v>0</v>
      </c>
      <c r="C50" s="2">
        <v>0</v>
      </c>
      <c r="D50" s="5">
        <f>+VLOOKUP(A50,'2017 data'!$B:$G,6,)</f>
        <v>2008</v>
      </c>
      <c r="E50" s="3" t="b">
        <f>+D50='2017 SPI DCS D1-1.SNAU'!D50</f>
        <v>1</v>
      </c>
    </row>
    <row r="51" spans="1:5" s="3" customFormat="1" x14ac:dyDescent="0.25">
      <c r="A51" s="6" t="s">
        <v>141</v>
      </c>
      <c r="B51" s="4" t="s">
        <v>0</v>
      </c>
      <c r="C51" s="2">
        <v>0</v>
      </c>
      <c r="D51" s="5">
        <f>+VLOOKUP(A51,'2017 data'!$B:$G,6,)</f>
        <v>2008</v>
      </c>
      <c r="E51" s="3" t="b">
        <f>+D51='2017 SPI DCS D1-1.SNAU'!D51</f>
        <v>1</v>
      </c>
    </row>
    <row r="52" spans="1:5" s="3" customFormat="1" x14ac:dyDescent="0.25">
      <c r="A52" s="6" t="s">
        <v>140</v>
      </c>
      <c r="B52" s="4" t="s">
        <v>0</v>
      </c>
      <c r="C52" s="2">
        <v>0</v>
      </c>
      <c r="D52" s="5">
        <f>+VLOOKUP(A52,'2017 data'!$B:$G,6,)</f>
        <v>1993</v>
      </c>
      <c r="E52" s="3" t="b">
        <f>+D52='2017 SPI DCS D1-1.SNAU'!D52</f>
        <v>1</v>
      </c>
    </row>
    <row r="53" spans="1:5" s="3" customFormat="1" x14ac:dyDescent="0.25">
      <c r="A53" s="6" t="s">
        <v>139</v>
      </c>
      <c r="B53" s="4" t="s">
        <v>0</v>
      </c>
      <c r="C53" s="2">
        <v>0</v>
      </c>
      <c r="D53" s="5">
        <f>+VLOOKUP(A53,'2017 data'!$B:$G,6,)</f>
        <v>1968</v>
      </c>
      <c r="E53" s="3" t="b">
        <f>+D53='2017 SPI DCS D1-1.SNAU'!D53</f>
        <v>1</v>
      </c>
    </row>
    <row r="54" spans="1:5" s="3" customFormat="1" x14ac:dyDescent="0.25">
      <c r="A54" s="6" t="s">
        <v>138</v>
      </c>
      <c r="B54" s="4" t="s">
        <v>0</v>
      </c>
      <c r="C54" s="2">
        <v>0</v>
      </c>
      <c r="D54" s="5">
        <f>+VLOOKUP(A54,'2017 data'!$B:$G,6,)</f>
        <v>1968</v>
      </c>
      <c r="E54" s="3" t="b">
        <f>+D54='2017 SPI DCS D1-1.SNAU'!D54</f>
        <v>1</v>
      </c>
    </row>
    <row r="55" spans="1:5" s="3" customFormat="1" x14ac:dyDescent="0.25">
      <c r="A55" s="6" t="s">
        <v>137</v>
      </c>
      <c r="B55" s="4" t="s">
        <v>0</v>
      </c>
      <c r="C55" s="2">
        <v>0</v>
      </c>
      <c r="D55" s="5">
        <f>+VLOOKUP(A55,'2017 data'!$B:$G,6,)</f>
        <v>1968</v>
      </c>
      <c r="E55" s="3" t="b">
        <f>+D55='2017 SPI DCS D1-1.SNAU'!D55</f>
        <v>1</v>
      </c>
    </row>
    <row r="56" spans="1:5" s="3" customFormat="1" x14ac:dyDescent="0.25">
      <c r="A56" s="6" t="s">
        <v>136</v>
      </c>
      <c r="B56" s="4" t="s">
        <v>0</v>
      </c>
      <c r="C56" s="2">
        <v>0</v>
      </c>
      <c r="D56" s="5">
        <f>+VLOOKUP(A56,'2017 data'!$B:$G,6,)</f>
        <v>2008</v>
      </c>
      <c r="E56" s="3" t="b">
        <f>+D56='2017 SPI DCS D1-1.SNAU'!D56</f>
        <v>1</v>
      </c>
    </row>
    <row r="57" spans="1:5" s="3" customFormat="1" x14ac:dyDescent="0.25">
      <c r="A57" s="6" t="s">
        <v>134</v>
      </c>
      <c r="B57" s="4" t="s">
        <v>0</v>
      </c>
      <c r="C57" s="2">
        <v>0</v>
      </c>
      <c r="D57" s="5">
        <f>+VLOOKUP(A57,'2017 data'!$B:$G,6,)</f>
        <v>1993</v>
      </c>
      <c r="E57" s="3" t="b">
        <f>+D57='2017 SPI DCS D1-1.SNAU'!D57</f>
        <v>1</v>
      </c>
    </row>
    <row r="58" spans="1:5" s="3" customFormat="1" x14ac:dyDescent="0.25">
      <c r="A58" s="6" t="s">
        <v>133</v>
      </c>
      <c r="B58" s="4" t="s">
        <v>0</v>
      </c>
      <c r="C58" s="2">
        <v>0</v>
      </c>
      <c r="D58" s="5">
        <f>+VLOOKUP(A58,'2017 data'!$B:$G,6,)</f>
        <v>1993</v>
      </c>
      <c r="E58" s="3" t="b">
        <f>+D58='2017 SPI DCS D1-1.SNAU'!D58</f>
        <v>1</v>
      </c>
    </row>
    <row r="59" spans="1:5" s="3" customFormat="1" x14ac:dyDescent="0.25">
      <c r="A59" s="6" t="s">
        <v>132</v>
      </c>
      <c r="B59" s="4" t="s">
        <v>0</v>
      </c>
      <c r="C59" s="2">
        <v>0</v>
      </c>
      <c r="D59" s="5">
        <f>+VLOOKUP(A59,'2017 data'!$B:$G,6,)</f>
        <v>2008</v>
      </c>
      <c r="E59" s="3" t="b">
        <f>+D59='2017 SPI DCS D1-1.SNAU'!D59</f>
        <v>1</v>
      </c>
    </row>
    <row r="60" spans="1:5" s="3" customFormat="1" x14ac:dyDescent="0.25">
      <c r="A60" s="6" t="s">
        <v>131</v>
      </c>
      <c r="B60" s="4" t="s">
        <v>0</v>
      </c>
      <c r="C60" s="2">
        <v>0</v>
      </c>
      <c r="D60" s="5">
        <f>+VLOOKUP(A60,'2017 data'!$B:$G,6,)</f>
        <v>2008</v>
      </c>
      <c r="E60" s="3" t="b">
        <f>+D60='2017 SPI DCS D1-1.SNAU'!D60</f>
        <v>1</v>
      </c>
    </row>
    <row r="61" spans="1:5" s="3" customFormat="1" x14ac:dyDescent="0.25">
      <c r="A61" s="6" t="s">
        <v>130</v>
      </c>
      <c r="B61" s="4" t="s">
        <v>0</v>
      </c>
      <c r="C61" s="2">
        <v>0</v>
      </c>
      <c r="D61" s="5">
        <f>+VLOOKUP(A61,'2017 data'!$B:$G,6,)</f>
        <v>1993</v>
      </c>
      <c r="E61" s="3" t="b">
        <f>+D61='2017 SPI DCS D1-1.SNAU'!D61</f>
        <v>1</v>
      </c>
    </row>
    <row r="62" spans="1:5" s="3" customFormat="1" x14ac:dyDescent="0.25">
      <c r="A62" s="6" t="s">
        <v>129</v>
      </c>
      <c r="B62" s="4" t="s">
        <v>0</v>
      </c>
      <c r="C62" s="2">
        <v>0</v>
      </c>
      <c r="D62" s="5">
        <f>+VLOOKUP(A62,'2017 data'!$B:$G,6,)</f>
        <v>1993</v>
      </c>
      <c r="E62" s="3" t="b">
        <f>+D62='2017 SPI DCS D1-1.SNAU'!D62</f>
        <v>1</v>
      </c>
    </row>
    <row r="63" spans="1:5" s="3" customFormat="1" x14ac:dyDescent="0.25">
      <c r="A63" s="6" t="s">
        <v>128</v>
      </c>
      <c r="B63" s="4" t="s">
        <v>0</v>
      </c>
      <c r="C63" s="2">
        <v>0</v>
      </c>
      <c r="D63" s="5">
        <f>+VLOOKUP(A63,'2017 data'!$B:$G,6,)</f>
        <v>1993</v>
      </c>
      <c r="E63" s="3" t="b">
        <f>+D63='2017 SPI DCS D1-1.SNAU'!D63</f>
        <v>1</v>
      </c>
    </row>
    <row r="64" spans="1:5" s="3" customFormat="1" x14ac:dyDescent="0.25">
      <c r="A64" s="6" t="s">
        <v>127</v>
      </c>
      <c r="B64" s="4" t="s">
        <v>0</v>
      </c>
      <c r="C64" s="2">
        <v>0</v>
      </c>
      <c r="D64" s="5">
        <f>+VLOOKUP(A64,'2017 data'!$B:$G,6,)</f>
        <v>2008</v>
      </c>
      <c r="E64" s="3" t="b">
        <f>+D64='2017 SPI DCS D1-1.SNAU'!D64</f>
        <v>1</v>
      </c>
    </row>
    <row r="65" spans="1:5" s="3" customFormat="1" x14ac:dyDescent="0.25">
      <c r="A65" s="6" t="s">
        <v>126</v>
      </c>
      <c r="B65" s="4" t="s">
        <v>0</v>
      </c>
      <c r="C65" s="2">
        <v>0</v>
      </c>
      <c r="D65" s="5">
        <f>+VLOOKUP(A65,'2017 data'!$B:$G,6,)</f>
        <v>1993</v>
      </c>
      <c r="E65" s="3" t="b">
        <f>+D65='2017 SPI DCS D1-1.SNAU'!D65</f>
        <v>1</v>
      </c>
    </row>
    <row r="66" spans="1:5" s="3" customFormat="1" x14ac:dyDescent="0.25">
      <c r="A66" s="6" t="s">
        <v>125</v>
      </c>
      <c r="B66" s="4" t="s">
        <v>0</v>
      </c>
      <c r="C66" s="2">
        <v>0</v>
      </c>
      <c r="D66" s="5">
        <f>+VLOOKUP(A66,'2017 data'!$B:$G,6,)</f>
        <v>2008</v>
      </c>
      <c r="E66" s="3" t="b">
        <f>+D66='2017 SPI DCS D1-1.SNAU'!D66</f>
        <v>1</v>
      </c>
    </row>
    <row r="67" spans="1:5" s="3" customFormat="1" x14ac:dyDescent="0.25">
      <c r="A67" s="6" t="s">
        <v>124</v>
      </c>
      <c r="B67" s="4" t="s">
        <v>0</v>
      </c>
      <c r="C67" s="2">
        <v>0</v>
      </c>
      <c r="D67" s="5">
        <f>+VLOOKUP(A67,'2017 data'!$B:$G,6,)</f>
        <v>1968</v>
      </c>
      <c r="E67" s="3" t="b">
        <f>+D67='2017 SPI DCS D1-1.SNAU'!D67</f>
        <v>1</v>
      </c>
    </row>
    <row r="68" spans="1:5" s="3" customFormat="1" x14ac:dyDescent="0.25">
      <c r="A68" s="6" t="s">
        <v>123</v>
      </c>
      <c r="B68" s="4" t="s">
        <v>0</v>
      </c>
      <c r="C68" s="2">
        <v>0</v>
      </c>
      <c r="D68" s="5">
        <f>+VLOOKUP(A68,'2017 data'!$B:$G,6,)</f>
        <v>1993</v>
      </c>
      <c r="E68" s="3" t="b">
        <f>+D68='2017 SPI DCS D1-1.SNAU'!D68</f>
        <v>1</v>
      </c>
    </row>
    <row r="69" spans="1:5" s="3" customFormat="1" x14ac:dyDescent="0.25">
      <c r="A69" s="6" t="s">
        <v>122</v>
      </c>
      <c r="B69" s="4" t="s">
        <v>0</v>
      </c>
      <c r="C69" s="2">
        <v>0</v>
      </c>
      <c r="D69" s="5">
        <f>+VLOOKUP(A69,'2017 data'!$B:$G,6,)</f>
        <v>1993</v>
      </c>
      <c r="E69" s="3" t="b">
        <f>+D69='2017 SPI DCS D1-1.SNAU'!D69</f>
        <v>1</v>
      </c>
    </row>
    <row r="70" spans="1:5" s="3" customFormat="1" x14ac:dyDescent="0.25">
      <c r="A70" s="6" t="s">
        <v>121</v>
      </c>
      <c r="B70" s="4" t="s">
        <v>0</v>
      </c>
      <c r="C70" s="2">
        <v>0</v>
      </c>
      <c r="D70" s="5">
        <f>+VLOOKUP(A70,'2017 data'!$B:$G,6,)</f>
        <v>1993</v>
      </c>
      <c r="E70" s="3" t="b">
        <f>+D70='2017 SPI DCS D1-1.SNAU'!D70</f>
        <v>1</v>
      </c>
    </row>
    <row r="71" spans="1:5" s="3" customFormat="1" x14ac:dyDescent="0.25">
      <c r="A71" s="6" t="s">
        <v>120</v>
      </c>
      <c r="B71" s="4" t="s">
        <v>0</v>
      </c>
      <c r="C71" s="2">
        <v>0</v>
      </c>
      <c r="D71" s="5">
        <f>+VLOOKUP(A71,'2017 data'!$B:$G,6,)</f>
        <v>1993</v>
      </c>
      <c r="E71" s="3" t="b">
        <f>+D71='2017 SPI DCS D1-1.SNAU'!D71</f>
        <v>1</v>
      </c>
    </row>
    <row r="72" spans="1:5" s="3" customFormat="1" x14ac:dyDescent="0.25">
      <c r="A72" s="6" t="s">
        <v>119</v>
      </c>
      <c r="B72" s="4" t="s">
        <v>0</v>
      </c>
      <c r="C72" s="2">
        <v>0</v>
      </c>
      <c r="D72" s="5">
        <f>+VLOOKUP(A72,'2017 data'!$B:$G,6,)</f>
        <v>1968</v>
      </c>
      <c r="E72" s="3" t="b">
        <f>+D72='2017 SPI DCS D1-1.SNAU'!D72</f>
        <v>1</v>
      </c>
    </row>
    <row r="73" spans="1:5" s="3" customFormat="1" x14ac:dyDescent="0.25">
      <c r="A73" s="6" t="s">
        <v>118</v>
      </c>
      <c r="B73" s="4" t="s">
        <v>0</v>
      </c>
      <c r="C73" s="2">
        <v>0</v>
      </c>
      <c r="D73" s="5">
        <f>+VLOOKUP(A73,'2017 data'!$B:$G,6,)</f>
        <v>1993</v>
      </c>
      <c r="E73" s="3" t="b">
        <f>+D73='2017 SPI DCS D1-1.SNAU'!D73</f>
        <v>1</v>
      </c>
    </row>
    <row r="74" spans="1:5" s="3" customFormat="1" x14ac:dyDescent="0.25">
      <c r="A74" s="6" t="s">
        <v>117</v>
      </c>
      <c r="B74" s="4" t="s">
        <v>0</v>
      </c>
      <c r="C74" s="2">
        <v>0</v>
      </c>
      <c r="D74" s="5">
        <f>+VLOOKUP(A74,'2017 data'!$B:$G,6,)</f>
        <v>2008</v>
      </c>
      <c r="E74" s="3" t="b">
        <f>+D74='2017 SPI DCS D1-1.SNAU'!D74</f>
        <v>1</v>
      </c>
    </row>
    <row r="75" spans="1:5" s="3" customFormat="1" x14ac:dyDescent="0.25">
      <c r="A75" s="6" t="s">
        <v>116</v>
      </c>
      <c r="B75" s="4" t="s">
        <v>0</v>
      </c>
      <c r="C75" s="2">
        <v>0</v>
      </c>
      <c r="D75" s="5">
        <f>+VLOOKUP(A75,'2017 data'!$B:$G,6,)</f>
        <v>2008</v>
      </c>
      <c r="E75" s="3" t="b">
        <f>+D75='2017 SPI DCS D1-1.SNAU'!D75</f>
        <v>1</v>
      </c>
    </row>
    <row r="76" spans="1:5" s="3" customFormat="1" x14ac:dyDescent="0.25">
      <c r="A76" s="6" t="s">
        <v>115</v>
      </c>
      <c r="B76" s="4" t="s">
        <v>0</v>
      </c>
      <c r="C76" s="2">
        <v>0</v>
      </c>
      <c r="D76" s="5">
        <f>+VLOOKUP(A76,'2017 data'!$B:$G,6,)</f>
        <v>2008</v>
      </c>
      <c r="E76" s="3" t="b">
        <f>+D76='2017 SPI DCS D1-1.SNAU'!D76</f>
        <v>1</v>
      </c>
    </row>
    <row r="77" spans="1:5" s="3" customFormat="1" x14ac:dyDescent="0.25">
      <c r="A77" s="6" t="s">
        <v>114</v>
      </c>
      <c r="B77" s="4" t="s">
        <v>0</v>
      </c>
      <c r="C77" s="2">
        <v>0</v>
      </c>
      <c r="D77" s="5">
        <f>+VLOOKUP(A77,'2017 data'!$B:$G,6,)</f>
        <v>1993</v>
      </c>
      <c r="E77" s="3" t="b">
        <f>+D77='2017 SPI DCS D1-1.SNAU'!D77</f>
        <v>1</v>
      </c>
    </row>
    <row r="78" spans="1:5" s="3" customFormat="1" x14ac:dyDescent="0.25">
      <c r="A78" s="6" t="s">
        <v>113</v>
      </c>
      <c r="B78" s="4" t="s">
        <v>0</v>
      </c>
      <c r="C78" s="2">
        <v>0</v>
      </c>
      <c r="D78" s="5">
        <f>+VLOOKUP(A78,'2017 data'!$B:$G,6,)</f>
        <v>1993</v>
      </c>
      <c r="E78" s="3" t="b">
        <f>+D78='2017 SPI DCS D1-1.SNAU'!D78</f>
        <v>1</v>
      </c>
    </row>
    <row r="79" spans="1:5" s="3" customFormat="1" x14ac:dyDescent="0.25">
      <c r="A79" s="6" t="s">
        <v>112</v>
      </c>
      <c r="B79" s="4" t="s">
        <v>0</v>
      </c>
      <c r="C79" s="2">
        <v>0</v>
      </c>
      <c r="D79" s="5">
        <f>+VLOOKUP(A79,'2017 data'!$B:$G,6,)</f>
        <v>1968</v>
      </c>
      <c r="E79" s="3" t="b">
        <f>+D79='2017 SPI DCS D1-1.SNAU'!D79</f>
        <v>1</v>
      </c>
    </row>
    <row r="80" spans="1:5" s="3" customFormat="1" x14ac:dyDescent="0.25">
      <c r="A80" s="6" t="s">
        <v>111</v>
      </c>
      <c r="B80" s="4" t="s">
        <v>0</v>
      </c>
      <c r="C80" s="2">
        <v>0</v>
      </c>
      <c r="D80" s="5">
        <f>+VLOOKUP(A80,'2017 data'!$B:$G,6,)</f>
        <v>2008</v>
      </c>
      <c r="E80" s="3" t="b">
        <f>+D80='2017 SPI DCS D1-1.SNAU'!D80</f>
        <v>1</v>
      </c>
    </row>
    <row r="81" spans="1:5" s="3" customFormat="1" x14ac:dyDescent="0.25">
      <c r="A81" s="6" t="s">
        <v>110</v>
      </c>
      <c r="B81" s="4" t="s">
        <v>0</v>
      </c>
      <c r="C81" s="2">
        <v>0</v>
      </c>
      <c r="D81" s="5">
        <f>+VLOOKUP(A81,'2017 data'!$B:$G,6,)</f>
        <v>2008</v>
      </c>
      <c r="E81" s="3" t="b">
        <f>+D81='2017 SPI DCS D1-1.SNAU'!D81</f>
        <v>1</v>
      </c>
    </row>
    <row r="82" spans="1:5" s="3" customFormat="1" x14ac:dyDescent="0.25">
      <c r="A82" s="6" t="s">
        <v>109</v>
      </c>
      <c r="B82" s="4" t="s">
        <v>0</v>
      </c>
      <c r="C82" s="2">
        <v>0</v>
      </c>
      <c r="D82" s="5">
        <f>+VLOOKUP(A82,'2017 data'!$B:$G,6,)</f>
        <v>2008</v>
      </c>
      <c r="E82" s="3" t="b">
        <f>+D82='2017 SPI DCS D1-1.SNAU'!D82</f>
        <v>1</v>
      </c>
    </row>
    <row r="83" spans="1:5" s="3" customFormat="1" x14ac:dyDescent="0.25">
      <c r="A83" s="6" t="s">
        <v>108</v>
      </c>
      <c r="B83" s="4" t="s">
        <v>0</v>
      </c>
      <c r="C83" s="2">
        <v>0</v>
      </c>
      <c r="D83" s="5">
        <f>+VLOOKUP(A83,'2017 data'!$B:$G,6,)</f>
        <v>1993</v>
      </c>
      <c r="E83" s="3" t="b">
        <f>+D83='2017 SPI DCS D1-1.SNAU'!D83</f>
        <v>1</v>
      </c>
    </row>
    <row r="84" spans="1:5" s="3" customFormat="1" x14ac:dyDescent="0.25">
      <c r="A84" s="6" t="s">
        <v>107</v>
      </c>
      <c r="B84" s="4" t="s">
        <v>0</v>
      </c>
      <c r="C84" s="2">
        <v>0</v>
      </c>
      <c r="D84" s="5">
        <f>+VLOOKUP(A84,'2017 data'!$B:$G,6,)</f>
        <v>1993</v>
      </c>
      <c r="E84" s="3" t="b">
        <f>+D84='2017 SPI DCS D1-1.SNAU'!D84</f>
        <v>1</v>
      </c>
    </row>
    <row r="85" spans="1:5" s="3" customFormat="1" x14ac:dyDescent="0.25">
      <c r="A85" s="6" t="s">
        <v>106</v>
      </c>
      <c r="B85" s="4" t="s">
        <v>0</v>
      </c>
      <c r="C85" s="2">
        <v>0</v>
      </c>
      <c r="D85" s="5">
        <f>+VLOOKUP(A85,'2017 data'!$B:$G,6,)</f>
        <v>1968</v>
      </c>
      <c r="E85" s="3" t="b">
        <f>+D85='2017 SPI DCS D1-1.SNAU'!D85</f>
        <v>1</v>
      </c>
    </row>
    <row r="86" spans="1:5" s="3" customFormat="1" x14ac:dyDescent="0.25">
      <c r="A86" s="6" t="s">
        <v>105</v>
      </c>
      <c r="B86" s="4" t="s">
        <v>0</v>
      </c>
      <c r="C86" s="2">
        <v>0</v>
      </c>
      <c r="D86" s="5">
        <f>+VLOOKUP(A86,'2017 data'!$B:$G,6,)</f>
        <v>1993</v>
      </c>
      <c r="E86" s="3" t="b">
        <f>+D86='2017 SPI DCS D1-1.SNAU'!D86</f>
        <v>1</v>
      </c>
    </row>
    <row r="87" spans="1:5" s="3" customFormat="1" x14ac:dyDescent="0.25">
      <c r="A87" s="6" t="s">
        <v>104</v>
      </c>
      <c r="B87" s="4" t="s">
        <v>0</v>
      </c>
      <c r="C87" s="2">
        <v>0</v>
      </c>
      <c r="D87" s="5">
        <f>+VLOOKUP(A87,'2017 data'!$B:$G,6,)</f>
        <v>2008</v>
      </c>
      <c r="E87" s="3" t="b">
        <f>+D87='2017 SPI DCS D1-1.SNAU'!D87</f>
        <v>1</v>
      </c>
    </row>
    <row r="88" spans="1:5" s="3" customFormat="1" x14ac:dyDescent="0.25">
      <c r="A88" s="6" t="s">
        <v>103</v>
      </c>
      <c r="B88" s="4" t="s">
        <v>0</v>
      </c>
      <c r="C88" s="2">
        <v>0</v>
      </c>
      <c r="D88" s="5">
        <f>+VLOOKUP(A88,'2017 data'!$B:$G,6,)</f>
        <v>1993</v>
      </c>
      <c r="E88" s="3" t="b">
        <f>+D88='2017 SPI DCS D1-1.SNAU'!D88</f>
        <v>1</v>
      </c>
    </row>
    <row r="89" spans="1:5" s="3" customFormat="1" x14ac:dyDescent="0.25">
      <c r="A89" s="6" t="s">
        <v>102</v>
      </c>
      <c r="B89" s="4" t="s">
        <v>0</v>
      </c>
      <c r="C89" s="2">
        <v>0</v>
      </c>
      <c r="D89" s="5">
        <f>+VLOOKUP(A89,'2017 data'!$B:$G,6,)</f>
        <v>2008</v>
      </c>
      <c r="E89" s="3" t="b">
        <f>+D89='2017 SPI DCS D1-1.SNAU'!D89</f>
        <v>1</v>
      </c>
    </row>
    <row r="90" spans="1:5" s="3" customFormat="1" x14ac:dyDescent="0.25">
      <c r="A90" s="6" t="s">
        <v>101</v>
      </c>
      <c r="B90" s="4" t="s">
        <v>0</v>
      </c>
      <c r="C90" s="2">
        <v>0</v>
      </c>
      <c r="D90" s="5">
        <f>+VLOOKUP(A90,'2017 data'!$B:$G,6,)</f>
        <v>1993</v>
      </c>
      <c r="E90" s="3" t="b">
        <f>+D90='2017 SPI DCS D1-1.SNAU'!D90</f>
        <v>1</v>
      </c>
    </row>
    <row r="91" spans="1:5" s="3" customFormat="1" x14ac:dyDescent="0.25">
      <c r="A91" s="6" t="s">
        <v>100</v>
      </c>
      <c r="B91" s="4" t="s">
        <v>0</v>
      </c>
      <c r="C91" s="2">
        <v>0</v>
      </c>
      <c r="D91" s="5">
        <f>+VLOOKUP(A91,'2017 data'!$B:$G,6,)</f>
        <v>1993</v>
      </c>
      <c r="E91" s="3" t="b">
        <f>+D91='2017 SPI DCS D1-1.SNAU'!D91</f>
        <v>1</v>
      </c>
    </row>
    <row r="92" spans="1:5" s="3" customFormat="1" x14ac:dyDescent="0.25">
      <c r="A92" s="6" t="s">
        <v>99</v>
      </c>
      <c r="B92" s="4" t="s">
        <v>0</v>
      </c>
      <c r="C92" s="2">
        <v>0</v>
      </c>
      <c r="D92" s="5">
        <f>+VLOOKUP(A92,'2017 data'!$B:$G,6,)</f>
        <v>1993</v>
      </c>
      <c r="E92" s="3" t="b">
        <f>+D92='2017 SPI DCS D1-1.SNAU'!D92</f>
        <v>1</v>
      </c>
    </row>
    <row r="93" spans="1:5" s="3" customFormat="1" x14ac:dyDescent="0.25">
      <c r="A93" s="6" t="s">
        <v>98</v>
      </c>
      <c r="B93" s="4" t="s">
        <v>0</v>
      </c>
      <c r="C93" s="2">
        <v>0</v>
      </c>
      <c r="D93" s="5">
        <f>+VLOOKUP(A93,'2017 data'!$B:$G,6,)</f>
        <v>1993</v>
      </c>
      <c r="E93" s="3" t="b">
        <f>+D93='2017 SPI DCS D1-1.SNAU'!D93</f>
        <v>1</v>
      </c>
    </row>
    <row r="94" spans="1:5" s="3" customFormat="1" x14ac:dyDescent="0.25">
      <c r="A94" s="6" t="s">
        <v>97</v>
      </c>
      <c r="B94" s="4" t="s">
        <v>0</v>
      </c>
      <c r="C94" s="2">
        <v>0</v>
      </c>
      <c r="D94" s="5">
        <f>+VLOOKUP(A94,'2017 data'!$B:$G,6,)</f>
        <v>2008</v>
      </c>
      <c r="E94" s="3" t="b">
        <f>+D94='2017 SPI DCS D1-1.SNAU'!D94</f>
        <v>1</v>
      </c>
    </row>
    <row r="95" spans="1:5" s="3" customFormat="1" x14ac:dyDescent="0.25">
      <c r="A95" s="6" t="s">
        <v>96</v>
      </c>
      <c r="B95" s="4" t="s">
        <v>0</v>
      </c>
      <c r="C95" s="2">
        <v>0</v>
      </c>
      <c r="D95" s="5">
        <f>+VLOOKUP(A95,'2017 data'!$B:$G,6,)</f>
        <v>1993</v>
      </c>
      <c r="E95" s="3" t="b">
        <f>+D95='2017 SPI DCS D1-1.SNAU'!D95</f>
        <v>1</v>
      </c>
    </row>
    <row r="96" spans="1:5" s="3" customFormat="1" x14ac:dyDescent="0.25">
      <c r="A96" s="6" t="s">
        <v>95</v>
      </c>
      <c r="B96" s="4" t="s">
        <v>0</v>
      </c>
      <c r="C96" s="2">
        <v>0</v>
      </c>
      <c r="D96" s="5">
        <f>+VLOOKUP(A96,'2017 data'!$B:$G,6,)</f>
        <v>1993</v>
      </c>
      <c r="E96" s="3" t="b">
        <f>+D96='2017 SPI DCS D1-1.SNAU'!D96</f>
        <v>1</v>
      </c>
    </row>
    <row r="97" spans="1:5" s="3" customFormat="1" x14ac:dyDescent="0.25">
      <c r="A97" s="6" t="s">
        <v>94</v>
      </c>
      <c r="B97" s="4" t="s">
        <v>0</v>
      </c>
      <c r="C97" s="2">
        <v>0</v>
      </c>
      <c r="D97" s="5">
        <f>+VLOOKUP(A97,'2017 data'!$B:$G,6,)</f>
        <v>1968</v>
      </c>
      <c r="E97" s="3" t="b">
        <f>+D97='2017 SPI DCS D1-1.SNAU'!D97</f>
        <v>1</v>
      </c>
    </row>
    <row r="98" spans="1:5" s="3" customFormat="1" x14ac:dyDescent="0.25">
      <c r="A98" s="6" t="s">
        <v>93</v>
      </c>
      <c r="B98" s="4" t="s">
        <v>0</v>
      </c>
      <c r="C98" s="2">
        <v>0</v>
      </c>
      <c r="D98" s="5">
        <f>+VLOOKUP(A98,'2017 data'!$B:$G,6,)</f>
        <v>1993</v>
      </c>
      <c r="E98" s="3" t="b">
        <f>+D98='2017 SPI DCS D1-1.SNAU'!D98</f>
        <v>1</v>
      </c>
    </row>
    <row r="99" spans="1:5" s="3" customFormat="1" x14ac:dyDescent="0.25">
      <c r="A99" s="6" t="s">
        <v>92</v>
      </c>
      <c r="B99" s="4" t="s">
        <v>0</v>
      </c>
      <c r="C99" s="2">
        <v>0</v>
      </c>
      <c r="D99" s="5">
        <f>+VLOOKUP(A99,'2017 data'!$B:$G,6,)</f>
        <v>2008</v>
      </c>
      <c r="E99" s="3" t="b">
        <f>+D99='2017 SPI DCS D1-1.SNAU'!D99</f>
        <v>1</v>
      </c>
    </row>
    <row r="100" spans="1:5" s="3" customFormat="1" x14ac:dyDescent="0.25">
      <c r="A100" s="6" t="s">
        <v>91</v>
      </c>
      <c r="B100" s="4" t="s">
        <v>0</v>
      </c>
      <c r="C100" s="2">
        <v>0</v>
      </c>
      <c r="D100" s="5">
        <f>+VLOOKUP(A100,'2017 data'!$B:$G,6,)</f>
        <v>2008</v>
      </c>
      <c r="E100" s="3" t="b">
        <f>+D100='2017 SPI DCS D1-1.SNAU'!D100</f>
        <v>1</v>
      </c>
    </row>
    <row r="101" spans="1:5" s="3" customFormat="1" x14ac:dyDescent="0.25">
      <c r="A101" s="6" t="s">
        <v>65</v>
      </c>
      <c r="B101" s="4" t="s">
        <v>0</v>
      </c>
      <c r="C101" s="2">
        <v>0</v>
      </c>
      <c r="D101" s="5">
        <f>+VLOOKUP(A101,'2017 data'!$B:$G,6,)</f>
        <v>1993</v>
      </c>
      <c r="E101" s="3" t="b">
        <f>+D101='2017 SPI DCS D1-1.SNAU'!D101</f>
        <v>1</v>
      </c>
    </row>
    <row r="102" spans="1:5" s="3" customFormat="1" x14ac:dyDescent="0.25">
      <c r="A102" s="6" t="s">
        <v>90</v>
      </c>
      <c r="B102" s="4" t="s">
        <v>0</v>
      </c>
      <c r="C102" s="2">
        <v>0</v>
      </c>
      <c r="D102" s="5">
        <f>+VLOOKUP(A102,'2017 data'!$B:$G,6,)</f>
        <v>1968</v>
      </c>
      <c r="E102" s="3" t="b">
        <f>+D102='2017 SPI DCS D1-1.SNAU'!D102</f>
        <v>1</v>
      </c>
    </row>
    <row r="103" spans="1:5" s="3" customFormat="1" x14ac:dyDescent="0.25">
      <c r="A103" s="6" t="s">
        <v>89</v>
      </c>
      <c r="B103" s="4" t="s">
        <v>0</v>
      </c>
      <c r="C103" s="2">
        <v>0</v>
      </c>
      <c r="D103" s="5">
        <f>+VLOOKUP(A103,'2017 data'!$B:$G,6,)</f>
        <v>2008</v>
      </c>
      <c r="E103" s="3" t="b">
        <f>+D103='2017 SPI DCS D1-1.SNAU'!D103</f>
        <v>1</v>
      </c>
    </row>
    <row r="104" spans="1:5" s="3" customFormat="1" x14ac:dyDescent="0.25">
      <c r="A104" s="6" t="s">
        <v>88</v>
      </c>
      <c r="B104" s="4" t="s">
        <v>0</v>
      </c>
      <c r="C104" s="2">
        <v>0</v>
      </c>
      <c r="D104" s="5">
        <f>+VLOOKUP(A104,'2017 data'!$B:$G,6,)</f>
        <v>1993</v>
      </c>
      <c r="E104" s="3" t="b">
        <f>+D104='2017 SPI DCS D1-1.SNAU'!D104</f>
        <v>1</v>
      </c>
    </row>
    <row r="105" spans="1:5" s="3" customFormat="1" x14ac:dyDescent="0.25">
      <c r="A105" s="6" t="s">
        <v>87</v>
      </c>
      <c r="B105" s="4" t="s">
        <v>0</v>
      </c>
      <c r="C105" s="2">
        <v>0</v>
      </c>
      <c r="D105" s="5">
        <f>+VLOOKUP(A105,'2017 data'!$B:$G,6,)</f>
        <v>1993</v>
      </c>
      <c r="E105" s="3" t="b">
        <f>+D105='2017 SPI DCS D1-1.SNAU'!D105</f>
        <v>1</v>
      </c>
    </row>
    <row r="106" spans="1:5" s="3" customFormat="1" x14ac:dyDescent="0.25">
      <c r="A106" s="6" t="s">
        <v>86</v>
      </c>
      <c r="B106" s="4" t="s">
        <v>0</v>
      </c>
      <c r="C106" s="2">
        <v>0</v>
      </c>
      <c r="D106" s="5">
        <f>+VLOOKUP(A106,'2017 data'!$B:$G,6,)</f>
        <v>1968</v>
      </c>
      <c r="E106" s="3" t="b">
        <f>+D106='2017 SPI DCS D1-1.SNAU'!D106</f>
        <v>1</v>
      </c>
    </row>
    <row r="107" spans="1:5" s="3" customFormat="1" x14ac:dyDescent="0.25">
      <c r="A107" s="6" t="s">
        <v>85</v>
      </c>
      <c r="B107" s="4" t="s">
        <v>0</v>
      </c>
      <c r="C107" s="2">
        <v>0</v>
      </c>
      <c r="D107" s="5">
        <f>+VLOOKUP(A107,'2017 data'!$B:$G,6,)</f>
        <v>1993</v>
      </c>
      <c r="E107" s="3" t="b">
        <f>+D107='2017 SPI DCS D1-1.SNAU'!D107</f>
        <v>1</v>
      </c>
    </row>
    <row r="108" spans="1:5" s="3" customFormat="1" x14ac:dyDescent="0.25">
      <c r="A108" s="6" t="s">
        <v>84</v>
      </c>
      <c r="B108" s="4" t="s">
        <v>0</v>
      </c>
      <c r="C108" s="2">
        <v>0</v>
      </c>
      <c r="D108" s="5">
        <f>+VLOOKUP(A108,'2017 data'!$B:$G,6,)</f>
        <v>1968</v>
      </c>
      <c r="E108" s="3" t="b">
        <f>+D108='2017 SPI DCS D1-1.SNAU'!D108</f>
        <v>1</v>
      </c>
    </row>
    <row r="109" spans="1:5" s="3" customFormat="1" x14ac:dyDescent="0.25">
      <c r="A109" s="6" t="s">
        <v>83</v>
      </c>
      <c r="B109" s="4" t="s">
        <v>0</v>
      </c>
      <c r="C109" s="2">
        <v>0</v>
      </c>
      <c r="D109" s="5">
        <f>+VLOOKUP(A109,'2017 data'!$B:$G,6,)</f>
        <v>1993</v>
      </c>
      <c r="E109" s="3" t="b">
        <f>+D109='2017 SPI DCS D1-1.SNAU'!D109</f>
        <v>1</v>
      </c>
    </row>
    <row r="110" spans="1:5" s="3" customFormat="1" x14ac:dyDescent="0.25">
      <c r="A110" s="6" t="s">
        <v>82</v>
      </c>
      <c r="B110" s="4" t="s">
        <v>0</v>
      </c>
      <c r="C110" s="2">
        <v>0</v>
      </c>
      <c r="D110" s="5">
        <f>+VLOOKUP(A110,'2017 data'!$B:$G,6,)</f>
        <v>1993</v>
      </c>
      <c r="E110" s="3" t="b">
        <f>+D110='2017 SPI DCS D1-1.SNAU'!D110</f>
        <v>1</v>
      </c>
    </row>
    <row r="111" spans="1:5" s="3" customFormat="1" x14ac:dyDescent="0.25">
      <c r="A111" s="6" t="s">
        <v>81</v>
      </c>
      <c r="B111" s="4" t="s">
        <v>0</v>
      </c>
      <c r="C111" s="2">
        <v>0</v>
      </c>
      <c r="D111" s="5">
        <f>+VLOOKUP(A111,'2017 data'!$B:$G,6,)</f>
        <v>2008</v>
      </c>
      <c r="E111" s="3" t="b">
        <f>+D111='2017 SPI DCS D1-1.SNAU'!D111</f>
        <v>1</v>
      </c>
    </row>
    <row r="112" spans="1:5" s="3" customFormat="1" x14ac:dyDescent="0.25">
      <c r="A112" s="6" t="s">
        <v>80</v>
      </c>
      <c r="B112" s="4" t="s">
        <v>0</v>
      </c>
      <c r="C112" s="2">
        <v>0</v>
      </c>
      <c r="D112" s="5">
        <f>+VLOOKUP(A112,'2017 data'!$B:$G,6,)</f>
        <v>1993</v>
      </c>
      <c r="E112" s="3" t="b">
        <f>+D112='2017 SPI DCS D1-1.SNAU'!D112</f>
        <v>1</v>
      </c>
    </row>
    <row r="113" spans="1:5" s="3" customFormat="1" x14ac:dyDescent="0.25">
      <c r="A113" s="6" t="s">
        <v>79</v>
      </c>
      <c r="B113" s="4" t="s">
        <v>0</v>
      </c>
      <c r="C113" s="2">
        <v>0</v>
      </c>
      <c r="D113" s="5">
        <f>+VLOOKUP(A113,'2017 data'!$B:$G,6,)</f>
        <v>1993</v>
      </c>
      <c r="E113" s="3" t="b">
        <f>+D113='2017 SPI DCS D1-1.SNAU'!D113</f>
        <v>1</v>
      </c>
    </row>
    <row r="114" spans="1:5" s="3" customFormat="1" x14ac:dyDescent="0.25">
      <c r="A114" s="6" t="s">
        <v>78</v>
      </c>
      <c r="B114" s="4" t="s">
        <v>0</v>
      </c>
      <c r="C114" s="2">
        <v>0</v>
      </c>
      <c r="D114" s="5">
        <f>+VLOOKUP(A114,'2017 data'!$B:$G,6,)</f>
        <v>1993</v>
      </c>
      <c r="E114" s="3" t="b">
        <f>+D114='2017 SPI DCS D1-1.SNAU'!D114</f>
        <v>1</v>
      </c>
    </row>
    <row r="115" spans="1:5" s="3" customFormat="1" x14ac:dyDescent="0.25">
      <c r="A115" s="6" t="s">
        <v>77</v>
      </c>
      <c r="B115" s="4" t="s">
        <v>0</v>
      </c>
      <c r="C115" s="2">
        <v>0</v>
      </c>
      <c r="D115" s="5">
        <f>+VLOOKUP(A115,'2017 data'!$B:$G,6,)</f>
        <v>1993</v>
      </c>
      <c r="E115" s="3" t="b">
        <f>+D115='2017 SPI DCS D1-1.SNAU'!D115</f>
        <v>1</v>
      </c>
    </row>
    <row r="116" spans="1:5" s="3" customFormat="1" x14ac:dyDescent="0.25">
      <c r="A116" s="6" t="s">
        <v>76</v>
      </c>
      <c r="B116" s="4" t="s">
        <v>0</v>
      </c>
      <c r="C116" s="2">
        <v>0</v>
      </c>
      <c r="D116" s="5">
        <f>+VLOOKUP(A116,'2017 data'!$B:$G,6,)</f>
        <v>1993</v>
      </c>
      <c r="E116" s="3" t="b">
        <f>+D116='2017 SPI DCS D1-1.SNAU'!D116</f>
        <v>1</v>
      </c>
    </row>
    <row r="117" spans="1:5" s="3" customFormat="1" x14ac:dyDescent="0.25">
      <c r="A117" s="6" t="s">
        <v>75</v>
      </c>
      <c r="B117" s="4" t="s">
        <v>0</v>
      </c>
      <c r="C117" s="2">
        <v>0</v>
      </c>
      <c r="D117" s="5">
        <f>+VLOOKUP(A117,'2017 data'!$B:$G,6,)</f>
        <v>1993</v>
      </c>
      <c r="E117" s="3" t="b">
        <f>+D117='2017 SPI DCS D1-1.SNAU'!D117</f>
        <v>1</v>
      </c>
    </row>
    <row r="118" spans="1:5" s="3" customFormat="1" x14ac:dyDescent="0.25">
      <c r="A118" s="6" t="s">
        <v>74</v>
      </c>
      <c r="B118" s="4" t="s">
        <v>0</v>
      </c>
      <c r="C118" s="2">
        <v>0</v>
      </c>
      <c r="D118" s="5">
        <f>+VLOOKUP(A118,'2017 data'!$B:$G,6,)</f>
        <v>1968</v>
      </c>
      <c r="E118" s="3" t="b">
        <f>+D118='2017 SPI DCS D1-1.SNAU'!D118</f>
        <v>1</v>
      </c>
    </row>
    <row r="119" spans="1:5" s="3" customFormat="1" x14ac:dyDescent="0.25">
      <c r="A119" s="6" t="s">
        <v>73</v>
      </c>
      <c r="B119" s="4" t="s">
        <v>0</v>
      </c>
      <c r="C119" s="2">
        <v>0</v>
      </c>
      <c r="D119" s="5">
        <f>+VLOOKUP(A119,'2017 data'!$B:$G,6,)</f>
        <v>1993</v>
      </c>
      <c r="E119" s="3" t="b">
        <f>+D119='2017 SPI DCS D1-1.SNAU'!D119</f>
        <v>1</v>
      </c>
    </row>
    <row r="120" spans="1:5" s="3" customFormat="1" x14ac:dyDescent="0.25">
      <c r="A120" s="6" t="s">
        <v>72</v>
      </c>
      <c r="B120" s="4" t="s">
        <v>0</v>
      </c>
      <c r="C120" s="2">
        <v>0</v>
      </c>
      <c r="D120" s="5">
        <f>+VLOOKUP(A120,'2017 data'!$B:$G,6,)</f>
        <v>1993</v>
      </c>
      <c r="E120" s="3" t="b">
        <f>+D120='2017 SPI DCS D1-1.SNAU'!D120</f>
        <v>1</v>
      </c>
    </row>
    <row r="121" spans="1:5" s="3" customFormat="1" x14ac:dyDescent="0.25">
      <c r="A121" s="6" t="s">
        <v>71</v>
      </c>
      <c r="B121" s="4" t="s">
        <v>0</v>
      </c>
      <c r="C121" s="2">
        <v>0</v>
      </c>
      <c r="D121" s="5">
        <f>+VLOOKUP(A121,'2017 data'!$B:$G,6,)</f>
        <v>1993</v>
      </c>
      <c r="E121" s="3" t="b">
        <f>+D121='2017 SPI DCS D1-1.SNAU'!D121</f>
        <v>1</v>
      </c>
    </row>
    <row r="122" spans="1:5" s="3" customFormat="1" x14ac:dyDescent="0.25">
      <c r="A122" s="6" t="s">
        <v>70</v>
      </c>
      <c r="B122" s="4" t="s">
        <v>0</v>
      </c>
      <c r="C122" s="2">
        <v>0</v>
      </c>
      <c r="D122" s="5">
        <f>+VLOOKUP(A122,'2017 data'!$B:$G,6,)</f>
        <v>2008</v>
      </c>
      <c r="E122" s="3" t="b">
        <f>+D122='2017 SPI DCS D1-1.SNAU'!D122</f>
        <v>1</v>
      </c>
    </row>
    <row r="123" spans="1:5" s="3" customFormat="1" x14ac:dyDescent="0.25">
      <c r="A123" s="6" t="s">
        <v>69</v>
      </c>
      <c r="B123" s="4" t="s">
        <v>0</v>
      </c>
      <c r="C123" s="2">
        <v>0</v>
      </c>
      <c r="D123" s="5">
        <f>+VLOOKUP(A123,'2017 data'!$B:$G,6,)</f>
        <v>2008</v>
      </c>
      <c r="E123" s="3" t="b">
        <f>+D123='2017 SPI DCS D1-1.SNAU'!D123</f>
        <v>1</v>
      </c>
    </row>
    <row r="124" spans="1:5" s="3" customFormat="1" x14ac:dyDescent="0.25">
      <c r="A124" s="6" t="s">
        <v>68</v>
      </c>
      <c r="B124" s="4" t="s">
        <v>0</v>
      </c>
      <c r="C124" s="2">
        <v>0</v>
      </c>
      <c r="D124" s="5">
        <f>+VLOOKUP(A124,'2017 data'!$B:$G,6,)</f>
        <v>1993</v>
      </c>
      <c r="E124" s="3" t="b">
        <f>+D124='2017 SPI DCS D1-1.SNAU'!D124</f>
        <v>1</v>
      </c>
    </row>
    <row r="125" spans="1:5" s="3" customFormat="1" x14ac:dyDescent="0.25">
      <c r="A125" s="6" t="s">
        <v>67</v>
      </c>
      <c r="B125" s="4" t="s">
        <v>0</v>
      </c>
      <c r="C125" s="2">
        <v>0</v>
      </c>
      <c r="D125" s="5">
        <f>+VLOOKUP(A125,'2017 data'!$B:$G,6,)</f>
        <v>1993</v>
      </c>
      <c r="E125" s="3" t="b">
        <f>+D125='2017 SPI DCS D1-1.SNAU'!D125</f>
        <v>1</v>
      </c>
    </row>
    <row r="126" spans="1:5" s="3" customFormat="1" x14ac:dyDescent="0.25">
      <c r="A126" s="6" t="s">
        <v>66</v>
      </c>
      <c r="B126" s="4" t="s">
        <v>0</v>
      </c>
      <c r="C126" s="2">
        <v>0</v>
      </c>
      <c r="D126" s="5">
        <f>+VLOOKUP(A126,'2017 data'!$B:$G,6,)</f>
        <v>2008</v>
      </c>
      <c r="E126" s="3" t="b">
        <f>+D126='2017 SPI DCS D1-1.SNAU'!D126</f>
        <v>1</v>
      </c>
    </row>
    <row r="127" spans="1:5" s="3" customFormat="1" x14ac:dyDescent="0.25">
      <c r="A127" s="6" t="s">
        <v>64</v>
      </c>
      <c r="B127" s="4" t="s">
        <v>0</v>
      </c>
      <c r="C127" s="2">
        <v>0</v>
      </c>
      <c r="D127" s="5">
        <f>+VLOOKUP(A127,'2017 data'!$B:$G,6,)</f>
        <v>2008</v>
      </c>
      <c r="E127" s="3" t="b">
        <f>+D127='2017 SPI DCS D1-1.SNAU'!D127</f>
        <v>1</v>
      </c>
    </row>
    <row r="128" spans="1:5" s="3" customFormat="1" x14ac:dyDescent="0.25">
      <c r="A128" s="6" t="s">
        <v>63</v>
      </c>
      <c r="B128" s="4" t="s">
        <v>0</v>
      </c>
      <c r="C128" s="2">
        <v>0</v>
      </c>
      <c r="D128" s="5">
        <f>+VLOOKUP(A128,'2017 data'!$B:$G,6,)</f>
        <v>2008</v>
      </c>
      <c r="E128" s="3" t="b">
        <f>+D128='2017 SPI DCS D1-1.SNAU'!D128</f>
        <v>1</v>
      </c>
    </row>
    <row r="129" spans="1:5" s="3" customFormat="1" x14ac:dyDescent="0.25">
      <c r="A129" s="6" t="s">
        <v>62</v>
      </c>
      <c r="B129" s="4" t="s">
        <v>0</v>
      </c>
      <c r="C129" s="2">
        <v>0</v>
      </c>
      <c r="D129" s="5">
        <f>+VLOOKUP(A129,'2017 data'!$B:$G,6,)</f>
        <v>1993</v>
      </c>
      <c r="E129" s="3" t="b">
        <f>+D129='2017 SPI DCS D1-1.SNAU'!D129</f>
        <v>1</v>
      </c>
    </row>
    <row r="130" spans="1:5" s="3" customFormat="1" x14ac:dyDescent="0.25">
      <c r="A130" s="6" t="s">
        <v>61</v>
      </c>
      <c r="B130" s="4" t="s">
        <v>0</v>
      </c>
      <c r="C130" s="2">
        <v>0</v>
      </c>
      <c r="D130" s="5">
        <f>+VLOOKUP(A130,'2017 data'!$B:$G,6,)</f>
        <v>1993</v>
      </c>
      <c r="E130" s="3" t="b">
        <f>+D130='2017 SPI DCS D1-1.SNAU'!D130</f>
        <v>1</v>
      </c>
    </row>
    <row r="131" spans="1:5" s="3" customFormat="1" x14ac:dyDescent="0.25">
      <c r="A131" s="6" t="s">
        <v>60</v>
      </c>
      <c r="B131" s="4" t="s">
        <v>0</v>
      </c>
      <c r="C131" s="2">
        <v>0</v>
      </c>
      <c r="D131" s="5">
        <f>+VLOOKUP(A131,'2017 data'!$B:$G,6,)</f>
        <v>1993</v>
      </c>
      <c r="E131" s="3" t="b">
        <f>+D131='2017 SPI DCS D1-1.SNAU'!D131</f>
        <v>1</v>
      </c>
    </row>
    <row r="132" spans="1:5" s="3" customFormat="1" x14ac:dyDescent="0.25">
      <c r="A132" s="6" t="s">
        <v>59</v>
      </c>
      <c r="B132" s="4" t="s">
        <v>0</v>
      </c>
      <c r="C132" s="2">
        <v>0</v>
      </c>
      <c r="D132" s="5">
        <f>+VLOOKUP(A132,'2017 data'!$B:$G,6,)</f>
        <v>1993</v>
      </c>
      <c r="E132" s="3" t="b">
        <f>+D132='2017 SPI DCS D1-1.SNAU'!D132</f>
        <v>1</v>
      </c>
    </row>
    <row r="133" spans="1:5" s="3" customFormat="1" x14ac:dyDescent="0.25">
      <c r="A133" s="6" t="s">
        <v>58</v>
      </c>
      <c r="B133" s="4" t="s">
        <v>0</v>
      </c>
      <c r="C133" s="2">
        <v>0</v>
      </c>
      <c r="D133" s="5">
        <f>+VLOOKUP(A133,'2017 data'!$B:$G,6,)</f>
        <v>1993</v>
      </c>
      <c r="E133" s="3" t="b">
        <f>+D133='2017 SPI DCS D1-1.SNAU'!D133</f>
        <v>1</v>
      </c>
    </row>
    <row r="134" spans="1:5" s="3" customFormat="1" x14ac:dyDescent="0.25">
      <c r="A134" s="6" t="s">
        <v>57</v>
      </c>
      <c r="B134" s="4" t="s">
        <v>0</v>
      </c>
      <c r="C134" s="2">
        <v>0</v>
      </c>
      <c r="D134" s="5">
        <f>+VLOOKUP(A134,'2017 data'!$B:$G,6,)</f>
        <v>1993</v>
      </c>
      <c r="E134" s="3" t="b">
        <f>+D134='2017 SPI DCS D1-1.SNAU'!D134</f>
        <v>1</v>
      </c>
    </row>
    <row r="135" spans="1:5" s="3" customFormat="1" x14ac:dyDescent="0.25">
      <c r="A135" s="6" t="s">
        <v>56</v>
      </c>
      <c r="B135" s="4" t="s">
        <v>0</v>
      </c>
      <c r="C135" s="2">
        <v>0</v>
      </c>
      <c r="D135" s="5">
        <f>+VLOOKUP(A135,'2017 data'!$B:$G,6,)</f>
        <v>1993</v>
      </c>
      <c r="E135" s="3" t="b">
        <f>+D135='2017 SPI DCS D1-1.SNAU'!D135</f>
        <v>1</v>
      </c>
    </row>
    <row r="136" spans="1:5" s="3" customFormat="1" x14ac:dyDescent="0.25">
      <c r="A136" s="6" t="s">
        <v>55</v>
      </c>
      <c r="B136" s="4" t="s">
        <v>0</v>
      </c>
      <c r="C136" s="2">
        <v>0</v>
      </c>
      <c r="D136" s="5">
        <f>+VLOOKUP(A136,'2017 data'!$B:$G,6,)</f>
        <v>2008</v>
      </c>
      <c r="E136" s="3" t="b">
        <f>+D136='2017 SPI DCS D1-1.SNAU'!D136</f>
        <v>1</v>
      </c>
    </row>
    <row r="137" spans="1:5" s="3" customFormat="1" x14ac:dyDescent="0.25">
      <c r="A137" s="6" t="s">
        <v>54</v>
      </c>
      <c r="B137" s="4" t="s">
        <v>0</v>
      </c>
      <c r="C137" s="2">
        <v>0</v>
      </c>
      <c r="D137" s="5">
        <f>+VLOOKUP(A137,'2017 data'!$B:$G,6,)</f>
        <v>2008</v>
      </c>
      <c r="E137" s="3" t="b">
        <f>+D137='2017 SPI DCS D1-1.SNAU'!D137</f>
        <v>1</v>
      </c>
    </row>
    <row r="138" spans="1:5" s="3" customFormat="1" x14ac:dyDescent="0.25">
      <c r="A138" s="6" t="s">
        <v>53</v>
      </c>
      <c r="B138" s="4" t="s">
        <v>0</v>
      </c>
      <c r="C138" s="2">
        <v>0</v>
      </c>
      <c r="D138" s="5">
        <f>+VLOOKUP(A138,'2017 data'!$B:$G,6,)</f>
        <v>1993</v>
      </c>
      <c r="E138" s="3" t="b">
        <f>+D138='2017 SPI DCS D1-1.SNAU'!D138</f>
        <v>1</v>
      </c>
    </row>
    <row r="139" spans="1:5" s="3" customFormat="1" x14ac:dyDescent="0.25">
      <c r="A139" s="6" t="s">
        <v>52</v>
      </c>
      <c r="B139" s="4" t="s">
        <v>0</v>
      </c>
      <c r="C139" s="2">
        <v>0</v>
      </c>
      <c r="D139" s="5">
        <f>+VLOOKUP(A139,'2017 data'!$B:$G,6,)</f>
        <v>1993</v>
      </c>
      <c r="E139" s="3" t="b">
        <f>+D139='2017 SPI DCS D1-1.SNAU'!D139</f>
        <v>1</v>
      </c>
    </row>
    <row r="140" spans="1:5" s="3" customFormat="1" x14ac:dyDescent="0.25">
      <c r="A140" s="6" t="s">
        <v>51</v>
      </c>
      <c r="B140" s="4" t="s">
        <v>0</v>
      </c>
      <c r="C140" s="2">
        <v>0</v>
      </c>
      <c r="D140" s="5">
        <f>+VLOOKUP(A140,'2017 data'!$B:$G,6,)</f>
        <v>1993</v>
      </c>
      <c r="E140" s="3" t="b">
        <f>+D140='2017 SPI DCS D1-1.SNAU'!D140</f>
        <v>1</v>
      </c>
    </row>
    <row r="141" spans="1:5" s="3" customFormat="1" x14ac:dyDescent="0.25">
      <c r="A141" s="6" t="s">
        <v>50</v>
      </c>
      <c r="B141" s="4" t="s">
        <v>0</v>
      </c>
      <c r="C141" s="2">
        <v>0</v>
      </c>
      <c r="D141" s="5">
        <f>+VLOOKUP(A141,'2017 data'!$B:$G,6,)</f>
        <v>2008</v>
      </c>
      <c r="E141" s="3" t="b">
        <f>+D141='2017 SPI DCS D1-1.SNAU'!D141</f>
        <v>1</v>
      </c>
    </row>
    <row r="142" spans="1:5" s="3" customFormat="1" x14ac:dyDescent="0.25">
      <c r="A142" s="6" t="s">
        <v>49</v>
      </c>
      <c r="B142" s="4" t="s">
        <v>0</v>
      </c>
      <c r="C142" s="2">
        <v>0</v>
      </c>
      <c r="D142" s="5">
        <f>+VLOOKUP(A142,'2017 data'!$B:$G,6,)</f>
        <v>1993</v>
      </c>
      <c r="E142" s="3" t="b">
        <f>+D142='2017 SPI DCS D1-1.SNAU'!D142</f>
        <v>1</v>
      </c>
    </row>
    <row r="143" spans="1:5" s="3" customFormat="1" x14ac:dyDescent="0.25">
      <c r="A143" s="6" t="s">
        <v>48</v>
      </c>
      <c r="B143" s="4" t="s">
        <v>0</v>
      </c>
      <c r="C143" s="2">
        <v>0</v>
      </c>
      <c r="D143" s="5">
        <f>+VLOOKUP(A143,'2017 data'!$B:$G,6,)</f>
        <v>1993</v>
      </c>
      <c r="E143" s="3" t="b">
        <f>+D143='2017 SPI DCS D1-1.SNAU'!D143</f>
        <v>1</v>
      </c>
    </row>
    <row r="144" spans="1:5" s="3" customFormat="1" x14ac:dyDescent="0.25">
      <c r="A144" s="6" t="s">
        <v>47</v>
      </c>
      <c r="B144" s="4" t="s">
        <v>0</v>
      </c>
      <c r="C144" s="2">
        <v>0</v>
      </c>
      <c r="D144" s="5">
        <f>+VLOOKUP(A144,'2017 data'!$B:$G,6,)</f>
        <v>1993</v>
      </c>
      <c r="E144" s="3" t="b">
        <f>+D144='2017 SPI DCS D1-1.SNAU'!D144</f>
        <v>1</v>
      </c>
    </row>
    <row r="145" spans="1:6" s="3" customFormat="1" x14ac:dyDescent="0.25">
      <c r="A145" s="6" t="s">
        <v>46</v>
      </c>
      <c r="B145" s="4" t="s">
        <v>0</v>
      </c>
      <c r="C145" s="2">
        <v>0</v>
      </c>
      <c r="D145" s="5">
        <f>+VLOOKUP(A145,'2017 data'!$B:$G,6,)</f>
        <v>2008</v>
      </c>
      <c r="E145" s="3" t="b">
        <f>+D145='2017 SPI DCS D1-1.SNAU'!D145</f>
        <v>1</v>
      </c>
    </row>
    <row r="146" spans="1:6" s="3" customFormat="1" x14ac:dyDescent="0.25">
      <c r="A146" s="6" t="s">
        <v>45</v>
      </c>
      <c r="B146" s="4" t="s">
        <v>0</v>
      </c>
      <c r="C146" s="2">
        <v>0</v>
      </c>
      <c r="D146" s="5">
        <f>+VLOOKUP(A146,'2017 data'!$B:$G,6,)</f>
        <v>1993</v>
      </c>
      <c r="E146" s="3" t="b">
        <f>+D146='2017 SPI DCS D1-1.SNAU'!D146</f>
        <v>1</v>
      </c>
    </row>
    <row r="147" spans="1:6" s="3" customFormat="1" x14ac:dyDescent="0.25">
      <c r="A147" s="6" t="s">
        <v>44</v>
      </c>
      <c r="B147" s="4" t="s">
        <v>0</v>
      </c>
      <c r="C147" s="2">
        <v>0</v>
      </c>
      <c r="D147" s="5">
        <f>+VLOOKUP(A147,'2017 data'!$B:$G,6,)</f>
        <v>1993</v>
      </c>
      <c r="E147" s="3" t="b">
        <f>+D147='2017 SPI DCS D1-1.SNAU'!D147</f>
        <v>1</v>
      </c>
    </row>
    <row r="148" spans="1:6" x14ac:dyDescent="0.25">
      <c r="A148" s="6" t="s">
        <v>43</v>
      </c>
      <c r="B148" s="4" t="s">
        <v>0</v>
      </c>
      <c r="C148" s="2">
        <v>0</v>
      </c>
      <c r="D148" s="5">
        <f>+VLOOKUP(A148,'2017 data'!$B:$G,6,)</f>
        <v>1993</v>
      </c>
      <c r="E148" s="3" t="b">
        <f>+D148='2017 SPI DCS D1-1.SNAU'!D148</f>
        <v>1</v>
      </c>
      <c r="F148" s="3"/>
    </row>
    <row r="149" spans="1:6" x14ac:dyDescent="0.25">
      <c r="A149" s="6" t="s">
        <v>42</v>
      </c>
      <c r="B149" s="4" t="s">
        <v>0</v>
      </c>
      <c r="C149" s="2">
        <v>0</v>
      </c>
      <c r="D149" s="5">
        <f>+VLOOKUP(A149,'2017 data'!$B:$G,6,)</f>
        <v>1993</v>
      </c>
      <c r="E149" s="3" t="b">
        <f>+D149='2017 SPI DCS D1-1.SNAU'!D149</f>
        <v>1</v>
      </c>
      <c r="F149" s="3"/>
    </row>
    <row r="150" spans="1:6" x14ac:dyDescent="0.25">
      <c r="A150" s="6" t="s">
        <v>41</v>
      </c>
      <c r="B150" s="4" t="s">
        <v>0</v>
      </c>
      <c r="C150" s="2">
        <v>0</v>
      </c>
      <c r="D150" s="5">
        <f>+VLOOKUP(A150,'2017 data'!$B:$G,6,)</f>
        <v>2008</v>
      </c>
      <c r="E150" s="3" t="b">
        <f>+D150='2017 SPI DCS D1-1.SNAU'!D150</f>
        <v>1</v>
      </c>
      <c r="F150" s="3"/>
    </row>
    <row r="151" spans="1:6" x14ac:dyDescent="0.25">
      <c r="A151" s="6" t="s">
        <v>40</v>
      </c>
      <c r="B151" s="4" t="s">
        <v>0</v>
      </c>
      <c r="C151" s="2">
        <v>0</v>
      </c>
      <c r="D151" s="5">
        <f>+VLOOKUP(A151,'2017 data'!$B:$G,6,)</f>
        <v>2008</v>
      </c>
      <c r="E151" s="3" t="b">
        <f>+D151='2017 SPI DCS D1-1.SNAU'!D151</f>
        <v>1</v>
      </c>
      <c r="F151" s="3"/>
    </row>
    <row r="152" spans="1:6" x14ac:dyDescent="0.25">
      <c r="A152" s="6" t="s">
        <v>39</v>
      </c>
      <c r="B152" s="4" t="s">
        <v>0</v>
      </c>
      <c r="C152" s="2">
        <v>0</v>
      </c>
      <c r="D152" s="5">
        <f>+VLOOKUP(A152,'2017 data'!$B:$G,6,)</f>
        <v>2008</v>
      </c>
      <c r="E152" s="3" t="b">
        <f>+D152='2017 SPI DCS D1-1.SNAU'!D152</f>
        <v>1</v>
      </c>
      <c r="F152" s="3"/>
    </row>
    <row r="153" spans="1:6" x14ac:dyDescent="0.25">
      <c r="A153" s="6" t="s">
        <v>38</v>
      </c>
      <c r="B153" s="4" t="s">
        <v>0</v>
      </c>
      <c r="C153" s="2">
        <v>0</v>
      </c>
      <c r="D153" s="5">
        <f>+VLOOKUP(A153,'2017 data'!$B:$G,6,)</f>
        <v>1993</v>
      </c>
      <c r="E153" s="3" t="b">
        <f>+D153='2017 SPI DCS D1-1.SNAU'!D153</f>
        <v>1</v>
      </c>
      <c r="F153" s="3"/>
    </row>
    <row r="154" spans="1:6" x14ac:dyDescent="0.25">
      <c r="A154" s="6" t="s">
        <v>37</v>
      </c>
      <c r="B154" s="4" t="s">
        <v>0</v>
      </c>
      <c r="C154" s="2">
        <v>0</v>
      </c>
      <c r="D154" s="5">
        <f>+VLOOKUP(A154,'2017 data'!$B:$G,6,)</f>
        <v>1968</v>
      </c>
      <c r="E154" s="3" t="b">
        <f>+D154='2017 SPI DCS D1-1.SNAU'!D154</f>
        <v>1</v>
      </c>
      <c r="F154" s="3"/>
    </row>
    <row r="155" spans="1:6" x14ac:dyDescent="0.25">
      <c r="A155" s="6" t="s">
        <v>36</v>
      </c>
      <c r="B155" s="4" t="s">
        <v>0</v>
      </c>
      <c r="C155" s="2">
        <v>0</v>
      </c>
      <c r="D155" s="5">
        <f>+VLOOKUP(A155,'2017 data'!$B:$G,6,)</f>
        <v>2008</v>
      </c>
      <c r="E155" s="3" t="b">
        <f>+D155='2017 SPI DCS D1-1.SNAU'!D155</f>
        <v>1</v>
      </c>
      <c r="F155" s="3"/>
    </row>
    <row r="156" spans="1:6" x14ac:dyDescent="0.25">
      <c r="A156" s="6" t="s">
        <v>35</v>
      </c>
      <c r="B156" s="4" t="s">
        <v>0</v>
      </c>
      <c r="C156" s="2">
        <v>0</v>
      </c>
      <c r="D156" s="5">
        <f>+VLOOKUP(A156,'2017 data'!$B:$G,6,)</f>
        <v>1993</v>
      </c>
      <c r="E156" s="3" t="b">
        <f>+D156='2017 SPI DCS D1-1.SNAU'!D156</f>
        <v>1</v>
      </c>
      <c r="F156" s="3"/>
    </row>
    <row r="157" spans="1:6" x14ac:dyDescent="0.25">
      <c r="A157" s="6" t="s">
        <v>34</v>
      </c>
      <c r="B157" s="4" t="s">
        <v>0</v>
      </c>
      <c r="C157" s="2">
        <v>0</v>
      </c>
      <c r="D157" s="5">
        <f>+VLOOKUP(A157,'2017 data'!$B:$G,6,)</f>
        <v>2008</v>
      </c>
      <c r="E157" s="3" t="b">
        <f>+D157='2017 SPI DCS D1-1.SNAU'!D157</f>
        <v>1</v>
      </c>
      <c r="F157" s="3"/>
    </row>
    <row r="158" spans="1:6" x14ac:dyDescent="0.25">
      <c r="A158" s="6" t="s">
        <v>33</v>
      </c>
      <c r="B158" s="4" t="s">
        <v>0</v>
      </c>
      <c r="C158" s="2">
        <v>0</v>
      </c>
      <c r="D158" s="5">
        <f>+VLOOKUP(A158,'2017 data'!$B:$G,6,)</f>
        <v>1993</v>
      </c>
      <c r="E158" s="3" t="b">
        <f>+D158='2017 SPI DCS D1-1.SNAU'!D158</f>
        <v>1</v>
      </c>
      <c r="F158" s="3"/>
    </row>
    <row r="159" spans="1:6" x14ac:dyDescent="0.25">
      <c r="A159" s="6" t="s">
        <v>32</v>
      </c>
      <c r="B159" s="4" t="s">
        <v>0</v>
      </c>
      <c r="C159" s="2">
        <v>0</v>
      </c>
      <c r="D159" s="5">
        <f>+VLOOKUP(A159,'2017 data'!$B:$G,6,)</f>
        <v>1993</v>
      </c>
      <c r="E159" s="3" t="b">
        <f>+D159='2017 SPI DCS D1-1.SNAU'!D159</f>
        <v>1</v>
      </c>
      <c r="F159" s="3"/>
    </row>
    <row r="160" spans="1:6" x14ac:dyDescent="0.25">
      <c r="A160" s="6" t="s">
        <v>31</v>
      </c>
      <c r="B160" s="4" t="s">
        <v>0</v>
      </c>
      <c r="C160" s="2">
        <v>0</v>
      </c>
      <c r="D160" s="5">
        <f>+VLOOKUP(A160,'2017 data'!$B:$G,6,)</f>
        <v>1968</v>
      </c>
      <c r="E160" s="3" t="b">
        <f>+D160='2017 SPI DCS D1-1.SNAU'!D160</f>
        <v>1</v>
      </c>
      <c r="F160" s="3"/>
    </row>
    <row r="161" spans="1:6" x14ac:dyDescent="0.25">
      <c r="A161" s="6" t="s">
        <v>30</v>
      </c>
      <c r="B161" s="4" t="s">
        <v>0</v>
      </c>
      <c r="C161" s="2">
        <v>0</v>
      </c>
      <c r="D161" s="5">
        <f>+VLOOKUP(A161,'2017 data'!$B:$G,6,)</f>
        <v>1993</v>
      </c>
      <c r="E161" s="3" t="b">
        <f>+D161='2017 SPI DCS D1-1.SNAU'!D161</f>
        <v>1</v>
      </c>
      <c r="F161" s="3"/>
    </row>
    <row r="162" spans="1:6" x14ac:dyDescent="0.25">
      <c r="A162" s="6" t="s">
        <v>29</v>
      </c>
      <c r="B162" s="4" t="s">
        <v>0</v>
      </c>
      <c r="C162" s="2">
        <v>0</v>
      </c>
      <c r="D162" s="5">
        <f>+VLOOKUP(A162,'2017 data'!$B:$G,6,)</f>
        <v>1968</v>
      </c>
      <c r="E162" s="3" t="b">
        <f>+D162='2017 SPI DCS D1-1.SNAU'!D162</f>
        <v>1</v>
      </c>
      <c r="F162" s="3"/>
    </row>
    <row r="163" spans="1:6" x14ac:dyDescent="0.25">
      <c r="A163" s="6" t="s">
        <v>28</v>
      </c>
      <c r="B163" s="4" t="s">
        <v>0</v>
      </c>
      <c r="C163" s="2">
        <v>0</v>
      </c>
      <c r="D163" s="5">
        <f>+VLOOKUP(A163,'2017 data'!$B:$G,6,)</f>
        <v>1993</v>
      </c>
      <c r="E163" s="3" t="b">
        <f>+D163='2017 SPI DCS D1-1.SNAU'!D163</f>
        <v>1</v>
      </c>
      <c r="F163" s="3"/>
    </row>
    <row r="164" spans="1:6" x14ac:dyDescent="0.25">
      <c r="A164" s="6" t="s">
        <v>135</v>
      </c>
      <c r="B164" s="4" t="s">
        <v>0</v>
      </c>
      <c r="C164" s="2">
        <v>0</v>
      </c>
      <c r="D164" s="5">
        <f>+VLOOKUP(A164,'2017 data'!$B:$G,6,)</f>
        <v>1993</v>
      </c>
      <c r="E164" s="3" t="b">
        <f>+D164='2017 SPI DCS D1-1.SNAU'!D164</f>
        <v>1</v>
      </c>
      <c r="F164" s="3"/>
    </row>
    <row r="165" spans="1:6" x14ac:dyDescent="0.25">
      <c r="A165" s="6" t="s">
        <v>27</v>
      </c>
      <c r="B165" s="4" t="s">
        <v>0</v>
      </c>
      <c r="C165" s="2">
        <v>0</v>
      </c>
      <c r="D165" s="5">
        <f>+VLOOKUP(A165,'2017 data'!$B:$G,6,)</f>
        <v>2008</v>
      </c>
      <c r="E165" s="3" t="b">
        <f>+D165='2017 SPI DCS D1-1.SNAU'!D165</f>
        <v>1</v>
      </c>
      <c r="F165" s="3"/>
    </row>
    <row r="166" spans="1:6" x14ac:dyDescent="0.25">
      <c r="A166" s="6" t="s">
        <v>26</v>
      </c>
      <c r="B166" s="4" t="s">
        <v>0</v>
      </c>
      <c r="C166" s="2">
        <v>0</v>
      </c>
      <c r="D166" s="5">
        <f>+VLOOKUP(A166,'2017 data'!$B:$G,6,)</f>
        <v>2008</v>
      </c>
      <c r="E166" s="3" t="b">
        <f>+D166='2017 SPI DCS D1-1.SNAU'!D166</f>
        <v>1</v>
      </c>
      <c r="F166" s="3"/>
    </row>
    <row r="167" spans="1:6" x14ac:dyDescent="0.25">
      <c r="A167" s="6" t="s">
        <v>25</v>
      </c>
      <c r="B167" s="4" t="s">
        <v>0</v>
      </c>
      <c r="C167" s="2">
        <v>0</v>
      </c>
      <c r="D167" s="5">
        <f>+VLOOKUP(A167,'2017 data'!$B:$G,6,)</f>
        <v>1968</v>
      </c>
      <c r="E167" s="3" t="b">
        <f>+D167='2017 SPI DCS D1-1.SNAU'!D167</f>
        <v>1</v>
      </c>
      <c r="F167" s="3"/>
    </row>
    <row r="168" spans="1:6" x14ac:dyDescent="0.25">
      <c r="A168" s="6" t="s">
        <v>24</v>
      </c>
      <c r="B168" s="4" t="s">
        <v>0</v>
      </c>
      <c r="C168" s="2">
        <v>0</v>
      </c>
      <c r="D168" s="5">
        <f>+VLOOKUP(A168,'2017 data'!$B:$G,6,)</f>
        <v>1993</v>
      </c>
      <c r="E168" s="3" t="b">
        <f>+D168='2017 SPI DCS D1-1.SNAU'!D168</f>
        <v>1</v>
      </c>
      <c r="F168" s="3"/>
    </row>
    <row r="169" spans="1:6" x14ac:dyDescent="0.25">
      <c r="A169" s="6" t="s">
        <v>23</v>
      </c>
      <c r="B169" s="4" t="s">
        <v>0</v>
      </c>
      <c r="C169" s="2">
        <v>0</v>
      </c>
      <c r="D169" s="5">
        <f>+VLOOKUP(A169,'2017 data'!$B:$G,6,)</f>
        <v>2008</v>
      </c>
      <c r="E169" s="3" t="b">
        <f>+D169='2017 SPI DCS D1-1.SNAU'!D169</f>
        <v>1</v>
      </c>
      <c r="F169" s="3"/>
    </row>
    <row r="170" spans="1:6" x14ac:dyDescent="0.25">
      <c r="A170" s="6" t="s">
        <v>22</v>
      </c>
      <c r="B170" s="4" t="s">
        <v>0</v>
      </c>
      <c r="C170" s="2">
        <v>0</v>
      </c>
      <c r="D170" s="5">
        <f>+VLOOKUP(A170,'2017 data'!$B:$G,6,)</f>
        <v>1993</v>
      </c>
      <c r="E170" s="3" t="b">
        <f>+D170='2017 SPI DCS D1-1.SNAU'!D170</f>
        <v>1</v>
      </c>
      <c r="F170" s="3"/>
    </row>
    <row r="171" spans="1:6" x14ac:dyDescent="0.25">
      <c r="A171" s="6" t="s">
        <v>21</v>
      </c>
      <c r="B171" s="4" t="s">
        <v>0</v>
      </c>
      <c r="C171" s="2">
        <v>0</v>
      </c>
      <c r="D171" s="5">
        <f>+VLOOKUP(A171,'2017 data'!$B:$G,6,)</f>
        <v>2008</v>
      </c>
      <c r="E171" s="3" t="b">
        <f>+D171='2017 SPI DCS D1-1.SNAU'!D171</f>
        <v>1</v>
      </c>
      <c r="F171" s="3"/>
    </row>
    <row r="172" spans="1:6" x14ac:dyDescent="0.25">
      <c r="A172" s="6" t="s">
        <v>20</v>
      </c>
      <c r="B172" s="4" t="s">
        <v>0</v>
      </c>
      <c r="C172" s="2">
        <v>0</v>
      </c>
      <c r="D172" s="5">
        <f>+VLOOKUP(A172,'2017 data'!$B:$G,6,)</f>
        <v>1968</v>
      </c>
      <c r="E172" s="3" t="b">
        <f>+D172='2017 SPI DCS D1-1.SNAU'!D172</f>
        <v>1</v>
      </c>
      <c r="F172" s="3"/>
    </row>
    <row r="173" spans="1:6" x14ac:dyDescent="0.25">
      <c r="A173" s="6" t="s">
        <v>19</v>
      </c>
      <c r="B173" s="4" t="s">
        <v>0</v>
      </c>
      <c r="C173" s="2">
        <v>0</v>
      </c>
      <c r="D173" s="5">
        <f>+VLOOKUP(A173,'2017 data'!$B:$G,6,)</f>
        <v>1993</v>
      </c>
      <c r="E173" s="3" t="b">
        <f>+D173='2017 SPI DCS D1-1.SNAU'!D173</f>
        <v>1</v>
      </c>
      <c r="F173" s="3"/>
    </row>
    <row r="174" spans="1:6" x14ac:dyDescent="0.25">
      <c r="A174" s="6" t="s">
        <v>18</v>
      </c>
      <c r="B174" s="4" t="s">
        <v>0</v>
      </c>
      <c r="C174" s="2">
        <v>0</v>
      </c>
      <c r="D174" s="5">
        <f>+VLOOKUP(A174,'2017 data'!$B:$G,6,)</f>
        <v>1993</v>
      </c>
      <c r="E174" s="3" t="b">
        <f>+D174='2017 SPI DCS D1-1.SNAU'!D174</f>
        <v>1</v>
      </c>
      <c r="F174" s="3"/>
    </row>
    <row r="175" spans="1:6" x14ac:dyDescent="0.25">
      <c r="A175" s="6" t="s">
        <v>17</v>
      </c>
      <c r="B175" s="4" t="s">
        <v>0</v>
      </c>
      <c r="C175" s="2">
        <v>0</v>
      </c>
      <c r="D175" s="5">
        <f>+VLOOKUP(A175,'2017 data'!$B:$G,6,)</f>
        <v>1993</v>
      </c>
      <c r="E175" s="3" t="b">
        <f>+D175='2017 SPI DCS D1-1.SNAU'!D175</f>
        <v>1</v>
      </c>
      <c r="F175" s="3"/>
    </row>
    <row r="176" spans="1:6" x14ac:dyDescent="0.25">
      <c r="A176" s="6" t="s">
        <v>16</v>
      </c>
      <c r="B176" s="4" t="s">
        <v>0</v>
      </c>
      <c r="C176" s="2">
        <v>0</v>
      </c>
      <c r="D176" s="5">
        <f>+VLOOKUP(A176,'2017 data'!$B:$G,6,)</f>
        <v>1993</v>
      </c>
      <c r="E176" s="3" t="b">
        <f>+D176='2017 SPI DCS D1-1.SNAU'!D176</f>
        <v>1</v>
      </c>
      <c r="F176" s="3"/>
    </row>
    <row r="177" spans="1:6" x14ac:dyDescent="0.25">
      <c r="A177" s="6" t="s">
        <v>15</v>
      </c>
      <c r="B177" s="4" t="s">
        <v>0</v>
      </c>
      <c r="C177" s="2">
        <v>0</v>
      </c>
      <c r="D177" s="5">
        <f>+VLOOKUP(A177,'2017 data'!$B:$G,6,)</f>
        <v>1993</v>
      </c>
      <c r="E177" s="3" t="b">
        <f>+D177='2017 SPI DCS D1-1.SNAU'!D177</f>
        <v>1</v>
      </c>
      <c r="F177" s="3"/>
    </row>
    <row r="178" spans="1:6" x14ac:dyDescent="0.25">
      <c r="A178" s="6" t="s">
        <v>14</v>
      </c>
      <c r="B178" s="4" t="s">
        <v>0</v>
      </c>
      <c r="C178" s="2">
        <v>0</v>
      </c>
      <c r="D178" s="5">
        <f>+VLOOKUP(A178,'2017 data'!$B:$G,6,)</f>
        <v>1968</v>
      </c>
      <c r="E178" s="3" t="b">
        <f>+D178='2017 SPI DCS D1-1.SNAU'!D178</f>
        <v>1</v>
      </c>
      <c r="F178" s="3"/>
    </row>
    <row r="179" spans="1:6" x14ac:dyDescent="0.25">
      <c r="A179" s="6" t="s">
        <v>13</v>
      </c>
      <c r="B179" s="4" t="s">
        <v>0</v>
      </c>
      <c r="C179" s="2">
        <v>0</v>
      </c>
      <c r="D179" s="5">
        <f>+VLOOKUP(A179,'2017 data'!$B:$G,6,)</f>
        <v>2008</v>
      </c>
      <c r="E179" s="3" t="b">
        <f>+D179='2017 SPI DCS D1-1.SNAU'!D179</f>
        <v>1</v>
      </c>
      <c r="F179" s="3"/>
    </row>
    <row r="180" spans="1:6" x14ac:dyDescent="0.25">
      <c r="A180" s="6" t="s">
        <v>12</v>
      </c>
      <c r="B180" s="4" t="s">
        <v>0</v>
      </c>
      <c r="C180" s="2">
        <v>0</v>
      </c>
      <c r="D180" s="5">
        <f>+VLOOKUP(A180,'2017 data'!$B:$G,6,)</f>
        <v>1993</v>
      </c>
      <c r="E180" s="3" t="b">
        <f>+D180='2017 SPI DCS D1-1.SNAU'!D180</f>
        <v>1</v>
      </c>
      <c r="F180" s="3"/>
    </row>
    <row r="181" spans="1:6" x14ac:dyDescent="0.25">
      <c r="A181" s="6" t="s">
        <v>11</v>
      </c>
      <c r="B181" s="4" t="s">
        <v>0</v>
      </c>
      <c r="C181" s="2">
        <v>0</v>
      </c>
      <c r="D181" s="5">
        <f>+VLOOKUP(A181,'2017 data'!$B:$G,6,)</f>
        <v>1993</v>
      </c>
      <c r="E181" s="3" t="b">
        <f>+D181='2017 SPI DCS D1-1.SNAU'!D181</f>
        <v>1</v>
      </c>
      <c r="F181" s="3"/>
    </row>
    <row r="182" spans="1:6" x14ac:dyDescent="0.25">
      <c r="A182" s="6" t="s">
        <v>10</v>
      </c>
      <c r="B182" s="4" t="s">
        <v>0</v>
      </c>
      <c r="C182" s="2">
        <v>0</v>
      </c>
      <c r="D182" s="5">
        <f>+VLOOKUP(A182,'2017 data'!$B:$G,6,)</f>
        <v>2008</v>
      </c>
      <c r="E182" s="3" t="b">
        <f>+D182='2017 SPI DCS D1-1.SNAU'!D182</f>
        <v>1</v>
      </c>
      <c r="F182" s="3"/>
    </row>
    <row r="183" spans="1:6" x14ac:dyDescent="0.25">
      <c r="A183" s="6" t="s">
        <v>9</v>
      </c>
      <c r="B183" s="4" t="s">
        <v>0</v>
      </c>
      <c r="C183" s="2">
        <v>0</v>
      </c>
      <c r="D183" s="5">
        <f>+VLOOKUP(A183,'2017 data'!$B:$G,6,)</f>
        <v>2008</v>
      </c>
      <c r="E183" s="3" t="b">
        <f>+D183='2017 SPI DCS D1-1.SNAU'!D183</f>
        <v>1</v>
      </c>
      <c r="F183" s="3"/>
    </row>
    <row r="184" spans="1:6" x14ac:dyDescent="0.25">
      <c r="A184" s="6" t="s">
        <v>8</v>
      </c>
      <c r="B184" s="4" t="s">
        <v>0</v>
      </c>
      <c r="C184" s="2">
        <v>0</v>
      </c>
      <c r="D184" s="5">
        <f>+VLOOKUP(A184,'2017 data'!$B:$G,6,)</f>
        <v>1993</v>
      </c>
      <c r="E184" s="3" t="b">
        <f>+D184='2017 SPI DCS D1-1.SNAU'!D184</f>
        <v>1</v>
      </c>
      <c r="F184" s="3"/>
    </row>
    <row r="185" spans="1:6" x14ac:dyDescent="0.25">
      <c r="A185" s="6" t="s">
        <v>7</v>
      </c>
      <c r="B185" s="4" t="s">
        <v>0</v>
      </c>
      <c r="C185" s="2">
        <v>0</v>
      </c>
      <c r="D185" s="5">
        <f>+VLOOKUP(A185,'2017 data'!$B:$G,6,)</f>
        <v>1993</v>
      </c>
      <c r="E185" s="3" t="b">
        <f>+D185='2017 SPI DCS D1-1.SNAU'!D185</f>
        <v>1</v>
      </c>
      <c r="F185" s="3"/>
    </row>
    <row r="186" spans="1:6" x14ac:dyDescent="0.25">
      <c r="A186" s="6" t="s">
        <v>6</v>
      </c>
      <c r="B186" s="4" t="s">
        <v>0</v>
      </c>
      <c r="C186" s="2">
        <v>0</v>
      </c>
      <c r="D186" s="5">
        <f>+VLOOKUP(A186,'2017 data'!$B:$G,6,)</f>
        <v>1993</v>
      </c>
      <c r="E186" s="3" t="b">
        <f>+D186='2017 SPI DCS D1-1.SNAU'!D186</f>
        <v>1</v>
      </c>
      <c r="F186" s="3"/>
    </row>
    <row r="187" spans="1:6" x14ac:dyDescent="0.25">
      <c r="A187" s="6" t="s">
        <v>5</v>
      </c>
      <c r="B187" s="4" t="s">
        <v>0</v>
      </c>
      <c r="C187" s="2">
        <v>0</v>
      </c>
      <c r="D187" s="5">
        <f>+VLOOKUP(A187,'2017 data'!$B:$G,6,)</f>
        <v>1993</v>
      </c>
      <c r="E187" s="3" t="b">
        <f>+D187='2017 SPI DCS D1-1.SNAU'!D187</f>
        <v>1</v>
      </c>
      <c r="F187" s="3"/>
    </row>
    <row r="188" spans="1:6" x14ac:dyDescent="0.25">
      <c r="A188" s="6" t="s">
        <v>4</v>
      </c>
      <c r="B188" s="4" t="s">
        <v>0</v>
      </c>
      <c r="C188" s="2">
        <v>0</v>
      </c>
      <c r="D188" s="5">
        <f>+VLOOKUP(A188,'2017 data'!$B:$G,6,)</f>
        <v>1993</v>
      </c>
      <c r="E188" s="3" t="b">
        <f>+D188='2017 SPI DCS D1-1.SNAU'!D188</f>
        <v>1</v>
      </c>
      <c r="F188" s="3"/>
    </row>
    <row r="189" spans="1:6" x14ac:dyDescent="0.25">
      <c r="A189" s="6" t="s">
        <v>3</v>
      </c>
      <c r="B189" s="4" t="s">
        <v>0</v>
      </c>
      <c r="C189" s="2">
        <v>0</v>
      </c>
      <c r="D189" s="5">
        <f>+VLOOKUP(A189,'2017 data'!$B:$G,6,)</f>
        <v>1993</v>
      </c>
      <c r="E189" s="3" t="b">
        <f>+D189='2017 SPI DCS D1-1.SNAU'!D189</f>
        <v>1</v>
      </c>
      <c r="F189" s="3"/>
    </row>
    <row r="190" spans="1:6" x14ac:dyDescent="0.25">
      <c r="A190" s="6" t="s">
        <v>2</v>
      </c>
      <c r="B190" s="4" t="s">
        <v>0</v>
      </c>
      <c r="C190" s="2">
        <v>0</v>
      </c>
      <c r="D190" s="5">
        <f>+VLOOKUP(A190,'2017 data'!$B:$G,6,)</f>
        <v>2008</v>
      </c>
      <c r="E190" s="3" t="b">
        <f>+D190='2017 SPI DCS D1-1.SNAU'!D190</f>
        <v>1</v>
      </c>
      <c r="F190" s="3"/>
    </row>
    <row r="191" spans="1:6" x14ac:dyDescent="0.25">
      <c r="A191" s="6" t="s">
        <v>1</v>
      </c>
      <c r="B191" s="4" t="s">
        <v>0</v>
      </c>
      <c r="C191" s="2">
        <v>0</v>
      </c>
      <c r="D191" s="5">
        <f>+VLOOKUP(A191,'2017 data'!$B:$G,6,)</f>
        <v>1993</v>
      </c>
      <c r="E191" s="3" t="b">
        <f>+D191='2017 SPI DCS D1-1.SNAU'!D191</f>
        <v>1</v>
      </c>
      <c r="F191" s="3"/>
    </row>
    <row r="192" spans="1:6" x14ac:dyDescent="0.25">
      <c r="A192" s="3" t="s">
        <v>389</v>
      </c>
      <c r="B192" s="4" t="s">
        <v>0</v>
      </c>
      <c r="C192" s="2">
        <v>0</v>
      </c>
      <c r="D192" s="5">
        <f>+VLOOKUP(A192,'2017 data'!$B:$G,6,)</f>
        <v>1968</v>
      </c>
      <c r="E192" s="3" t="b">
        <f>+D192='2017 SPI DCS D1-1.SNAU'!D192</f>
        <v>1</v>
      </c>
    </row>
    <row r="193" spans="2:5" x14ac:dyDescent="0.25">
      <c r="B193" s="4"/>
      <c r="D193" s="35">
        <f>+SUM(D3:D192)</f>
        <v>378735</v>
      </c>
      <c r="E193" s="35">
        <f>+SUM('2017 SPI DCS D1-1.SNAU'!D3:D192)</f>
        <v>378735</v>
      </c>
    </row>
    <row r="194" spans="2:5" x14ac:dyDescent="0.25">
      <c r="B194" s="4"/>
    </row>
    <row r="195" spans="2:5" x14ac:dyDescent="0.25">
      <c r="B195" s="4"/>
    </row>
    <row r="196" spans="2:5" x14ac:dyDescent="0.25">
      <c r="B196" s="4"/>
    </row>
    <row r="197" spans="2:5" x14ac:dyDescent="0.25">
      <c r="B197" s="4"/>
    </row>
    <row r="198" spans="2:5" x14ac:dyDescent="0.25">
      <c r="B198" s="4"/>
    </row>
    <row r="199" spans="2:5" x14ac:dyDescent="0.25">
      <c r="B199" s="4"/>
    </row>
    <row r="200" spans="2:5" x14ac:dyDescent="0.25">
      <c r="B200" s="4"/>
    </row>
    <row r="201" spans="2:5" x14ac:dyDescent="0.25">
      <c r="B201" s="4"/>
    </row>
    <row r="202" spans="2:5" x14ac:dyDescent="0.25">
      <c r="B202" s="4"/>
    </row>
    <row r="203" spans="2:5" x14ac:dyDescent="0.25">
      <c r="B203" s="4"/>
    </row>
    <row r="204" spans="2:5" x14ac:dyDescent="0.25">
      <c r="B204" s="4"/>
    </row>
    <row r="205" spans="2:5" x14ac:dyDescent="0.25">
      <c r="B205" s="4"/>
    </row>
    <row r="206" spans="2:5" x14ac:dyDescent="0.25">
      <c r="B206" s="4"/>
    </row>
    <row r="207" spans="2:5" x14ac:dyDescent="0.25">
      <c r="B207" s="4"/>
    </row>
    <row r="208" spans="2:5" x14ac:dyDescent="0.25">
      <c r="B208" s="4"/>
    </row>
    <row r="209" spans="2:2" x14ac:dyDescent="0.25">
      <c r="B209" s="4"/>
    </row>
    <row r="210" spans="2:2" x14ac:dyDescent="0.25">
      <c r="B210" s="4"/>
    </row>
    <row r="211" spans="2:2" x14ac:dyDescent="0.25">
      <c r="B211" s="4"/>
    </row>
    <row r="212" spans="2:2" x14ac:dyDescent="0.25">
      <c r="B212" s="4"/>
    </row>
    <row r="213" spans="2:2" x14ac:dyDescent="0.25">
      <c r="B213" s="4"/>
    </row>
    <row r="214" spans="2:2" x14ac:dyDescent="0.25">
      <c r="B214" s="4"/>
    </row>
    <row r="215" spans="2:2" x14ac:dyDescent="0.25">
      <c r="B215" s="4"/>
    </row>
    <row r="216" spans="2:2" x14ac:dyDescent="0.25">
      <c r="B216" s="4"/>
    </row>
    <row r="217" spans="2:2" x14ac:dyDescent="0.25">
      <c r="B217" s="4"/>
    </row>
    <row r="218" spans="2:2" x14ac:dyDescent="0.25">
      <c r="B218" s="4"/>
    </row>
    <row r="219" spans="2:2" x14ac:dyDescent="0.25">
      <c r="B219" s="4"/>
    </row>
    <row r="220" spans="2:2" x14ac:dyDescent="0.25">
      <c r="B220" s="4"/>
    </row>
  </sheetData>
  <autoFilter ref="A2:E193" xr:uid="{28C759E1-6B7C-4445-8770-68AA4692398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78E84-0662-46D1-994D-87DCE0A2B776}">
  <dimension ref="A1:S192"/>
  <sheetViews>
    <sheetView tabSelected="1" workbookViewId="0">
      <selection activeCell="K6" sqref="K6"/>
    </sheetView>
  </sheetViews>
  <sheetFormatPr defaultRowHeight="15" x14ac:dyDescent="0.25"/>
  <cols>
    <col min="1" max="1" width="4.140625" style="8" customWidth="1"/>
    <col min="2" max="2" width="8.5703125" style="9" bestFit="1" customWidth="1"/>
    <col min="3" max="3" width="20.7109375" style="9" bestFit="1" customWidth="1"/>
    <col min="4" max="4" width="8.5703125" style="10" customWidth="1"/>
    <col min="5" max="5" width="13" customWidth="1"/>
    <col min="6" max="6" width="9.140625" customWidth="1"/>
    <col min="9" max="9" width="4.42578125" bestFit="1" customWidth="1"/>
    <col min="10" max="10" width="10.85546875" customWidth="1"/>
    <col min="11" max="11" width="12.7109375" customWidth="1"/>
    <col min="12" max="12" width="10.5703125" customWidth="1"/>
    <col min="16" max="16" width="28.85546875" bestFit="1" customWidth="1"/>
  </cols>
  <sheetData>
    <row r="1" spans="1:19" s="6" customFormat="1" x14ac:dyDescent="0.25">
      <c r="A1" s="11"/>
      <c r="B1" s="11">
        <v>1</v>
      </c>
      <c r="C1" s="11">
        <f>+B1+1</f>
        <v>2</v>
      </c>
      <c r="D1" s="11">
        <f>+C1+1</f>
        <v>3</v>
      </c>
      <c r="E1" s="11">
        <f t="shared" ref="E1:F1" si="0">+D1+1</f>
        <v>4</v>
      </c>
      <c r="F1" s="11">
        <f t="shared" si="0"/>
        <v>5</v>
      </c>
      <c r="G1" s="32">
        <f>+SUM(G3:G192)</f>
        <v>378735</v>
      </c>
      <c r="H1" s="32">
        <f>+SUM(H3:H192)</f>
        <v>106.5</v>
      </c>
      <c r="I1" s="32"/>
      <c r="J1" s="32"/>
      <c r="K1"/>
      <c r="L1"/>
      <c r="M1"/>
      <c r="N1"/>
      <c r="S1"/>
    </row>
    <row r="2" spans="1:19" s="6" customFormat="1" ht="25.5" x14ac:dyDescent="0.25">
      <c r="A2" s="26" t="s">
        <v>194</v>
      </c>
      <c r="B2" s="27" t="s">
        <v>195</v>
      </c>
      <c r="C2" s="28" t="s">
        <v>192</v>
      </c>
      <c r="D2" s="29" t="s">
        <v>196</v>
      </c>
      <c r="E2" s="12" t="s">
        <v>390</v>
      </c>
      <c r="F2" s="12" t="s">
        <v>388</v>
      </c>
      <c r="G2" s="12" t="s">
        <v>392</v>
      </c>
      <c r="H2" s="33" t="s">
        <v>393</v>
      </c>
      <c r="I2" s="38"/>
      <c r="J2" s="36" t="s">
        <v>396</v>
      </c>
      <c r="K2" s="36" t="s">
        <v>394</v>
      </c>
      <c r="L2" s="36" t="s">
        <v>395</v>
      </c>
      <c r="M2"/>
      <c r="N2"/>
      <c r="S2"/>
    </row>
    <row r="3" spans="1:19" s="6" customFormat="1" x14ac:dyDescent="0.25">
      <c r="A3" s="13">
        <v>1</v>
      </c>
      <c r="B3" s="20" t="s">
        <v>189</v>
      </c>
      <c r="C3" s="14" t="s">
        <v>197</v>
      </c>
      <c r="D3" s="15" t="s">
        <v>397</v>
      </c>
      <c r="E3" s="30" t="str">
        <f>+RIGHT(D3,4)</f>
        <v>1993</v>
      </c>
      <c r="F3" s="19" t="s">
        <v>387</v>
      </c>
      <c r="G3" s="19">
        <f>+M3</f>
        <v>1993</v>
      </c>
      <c r="H3" s="34">
        <f>IF(OR(D3="SNA 2008",D3= "ESA 2010") = TRUE, 1, IF(OR(D3="SNA 1993",D3= "ESA 1995"), 0.5, 0))</f>
        <v>0.5</v>
      </c>
      <c r="I3" s="39" t="str">
        <f>+B3</f>
        <v>AFG</v>
      </c>
      <c r="J3" s="40">
        <v>1993</v>
      </c>
      <c r="K3" s="37">
        <v>1993</v>
      </c>
      <c r="L3" s="37">
        <v>1993</v>
      </c>
      <c r="M3">
        <f>+VLOOKUP(B3,[1]Sheet3!$A:$I,9,)</f>
        <v>1993</v>
      </c>
      <c r="N3" t="b">
        <f>+M3=G3</f>
        <v>1</v>
      </c>
      <c r="O3" s="6" t="s">
        <v>189</v>
      </c>
      <c r="P3" s="6" t="str">
        <f>+VLOOKUP(O3,B:C,2,)</f>
        <v>Afghanistan</v>
      </c>
      <c r="Q3" s="6" t="str">
        <f>+VLOOKUP(O3,'[2]Dimension1 MSC'!$B:$D,3,)</f>
        <v>NA</v>
      </c>
      <c r="S3"/>
    </row>
    <row r="4" spans="1:19" s="6" customFormat="1" x14ac:dyDescent="0.25">
      <c r="A4" s="13">
        <f t="shared" ref="A4:A67" si="1">1+A3</f>
        <v>2</v>
      </c>
      <c r="B4" s="20" t="s">
        <v>188</v>
      </c>
      <c r="C4" s="14" t="s">
        <v>198</v>
      </c>
      <c r="D4" s="15" t="s">
        <v>397</v>
      </c>
      <c r="E4" s="30" t="str">
        <f t="shared" ref="E4:E67" si="2">+RIGHT(D4,4)</f>
        <v>1993</v>
      </c>
      <c r="F4" s="19" t="s">
        <v>387</v>
      </c>
      <c r="G4" s="19">
        <f>+M4</f>
        <v>1993</v>
      </c>
      <c r="H4" s="34">
        <f t="shared" ref="H4:H67" si="3">IF(OR(D4="SNA 2008",D4= "ESA 2010") = TRUE, 1, IF(OR(D4="SNA 1993",D4= "ESA 1995"), 0.5, 0))</f>
        <v>0.5</v>
      </c>
      <c r="I4" s="39" t="str">
        <f>+B4</f>
        <v>ALB</v>
      </c>
      <c r="J4" s="40">
        <v>1993</v>
      </c>
      <c r="K4" s="37">
        <v>1993</v>
      </c>
      <c r="L4" s="37">
        <v>2008</v>
      </c>
      <c r="M4">
        <f>+VLOOKUP(B4,[1]Sheet3!$A:$I,9,)</f>
        <v>1993</v>
      </c>
      <c r="N4" t="b">
        <f>+M4=G4</f>
        <v>1</v>
      </c>
      <c r="O4" s="6" t="s">
        <v>188</v>
      </c>
      <c r="P4" s="6" t="str">
        <f>+VLOOKUP(O4,B:C,2,)</f>
        <v>Albania</v>
      </c>
      <c r="Q4" s="6" t="str">
        <f>+VLOOKUP(O4,'[2]Dimension1 MSC'!$B:$D,3,)</f>
        <v>NA</v>
      </c>
      <c r="S4"/>
    </row>
    <row r="5" spans="1:19" s="6" customFormat="1" x14ac:dyDescent="0.25">
      <c r="A5" s="13">
        <f t="shared" si="1"/>
        <v>3</v>
      </c>
      <c r="B5" s="20" t="s">
        <v>187</v>
      </c>
      <c r="C5" s="14" t="s">
        <v>199</v>
      </c>
      <c r="D5" s="15" t="s">
        <v>398</v>
      </c>
      <c r="E5" s="30" t="str">
        <f t="shared" si="2"/>
        <v>1968</v>
      </c>
      <c r="F5" s="19" t="s">
        <v>387</v>
      </c>
      <c r="G5" s="19">
        <f>+M5</f>
        <v>1968</v>
      </c>
      <c r="H5" s="34">
        <f t="shared" si="3"/>
        <v>0</v>
      </c>
      <c r="I5" s="39" t="str">
        <f>+B5</f>
        <v>DZA</v>
      </c>
      <c r="J5" s="40">
        <v>1968</v>
      </c>
      <c r="K5" s="37">
        <v>1968</v>
      </c>
      <c r="L5" s="37">
        <v>1993</v>
      </c>
      <c r="M5">
        <f>+VLOOKUP(B5,[1]Sheet3!$A:$I,9,)</f>
        <v>1968</v>
      </c>
      <c r="N5" t="b">
        <f>+M5=G5</f>
        <v>1</v>
      </c>
      <c r="O5" s="6" t="s">
        <v>187</v>
      </c>
      <c r="P5" s="6" t="str">
        <f>+VLOOKUP(O5,B:C,2,)</f>
        <v>Algeria</v>
      </c>
      <c r="Q5" s="6" t="str">
        <f>+VLOOKUP(O5,'[2]Dimension1 MSC'!$B:$D,3,)</f>
        <v>NA</v>
      </c>
      <c r="S5"/>
    </row>
    <row r="6" spans="1:19" s="6" customFormat="1" x14ac:dyDescent="0.25">
      <c r="A6" s="13">
        <f t="shared" si="1"/>
        <v>4</v>
      </c>
      <c r="B6" s="21" t="s">
        <v>186</v>
      </c>
      <c r="C6" s="16" t="s">
        <v>200</v>
      </c>
      <c r="D6" s="15" t="s">
        <v>397</v>
      </c>
      <c r="E6" s="30" t="str">
        <f t="shared" si="2"/>
        <v>1993</v>
      </c>
      <c r="F6" s="19" t="s">
        <v>387</v>
      </c>
      <c r="G6" s="19">
        <f>+M6</f>
        <v>1993</v>
      </c>
      <c r="H6" s="34">
        <f t="shared" si="3"/>
        <v>0.5</v>
      </c>
      <c r="I6" s="39" t="str">
        <f>+B6</f>
        <v>AGO</v>
      </c>
      <c r="J6" s="40">
        <v>1993</v>
      </c>
      <c r="K6" s="37">
        <v>1993</v>
      </c>
      <c r="L6" s="37">
        <v>1993</v>
      </c>
      <c r="M6">
        <f>+VLOOKUP(B6,[1]Sheet3!$A:$I,9,)</f>
        <v>1993</v>
      </c>
      <c r="N6" t="b">
        <f>+M6=G6</f>
        <v>1</v>
      </c>
      <c r="O6" s="6" t="s">
        <v>186</v>
      </c>
      <c r="P6" s="6" t="str">
        <f>+VLOOKUP(O6,B:C,2,)</f>
        <v>Angola</v>
      </c>
      <c r="Q6" s="6" t="str">
        <f>+VLOOKUP(O6,'[2]Dimension1 MSC'!$B:$D,3,)</f>
        <v>NA</v>
      </c>
      <c r="S6"/>
    </row>
    <row r="7" spans="1:19" s="6" customFormat="1" x14ac:dyDescent="0.25">
      <c r="A7" s="13">
        <f t="shared" si="1"/>
        <v>5</v>
      </c>
      <c r="B7" s="21" t="s">
        <v>185</v>
      </c>
      <c r="C7" s="16" t="s">
        <v>201</v>
      </c>
      <c r="D7" s="15" t="s">
        <v>397</v>
      </c>
      <c r="E7" s="30" t="str">
        <f t="shared" si="2"/>
        <v>1993</v>
      </c>
      <c r="F7" s="19" t="s">
        <v>387</v>
      </c>
      <c r="G7" s="19">
        <f>+M7</f>
        <v>1993</v>
      </c>
      <c r="H7" s="34">
        <f t="shared" si="3"/>
        <v>0.5</v>
      </c>
      <c r="I7" s="39" t="str">
        <f>+B7</f>
        <v>ATG</v>
      </c>
      <c r="J7" s="40">
        <v>1993</v>
      </c>
      <c r="K7" s="37">
        <v>1993</v>
      </c>
      <c r="L7" s="37">
        <v>1993</v>
      </c>
      <c r="M7">
        <f>+VLOOKUP(B7,[1]Sheet3!$A:$I,9,)</f>
        <v>1993</v>
      </c>
      <c r="N7" t="b">
        <f>+M7=G7</f>
        <v>1</v>
      </c>
      <c r="O7" s="6" t="s">
        <v>185</v>
      </c>
      <c r="P7" s="6" t="str">
        <f>+VLOOKUP(O7,B:C,2,)</f>
        <v>Antigua and Barbuda</v>
      </c>
      <c r="Q7" s="6" t="str">
        <f>+VLOOKUP(O7,'[2]Dimension1 MSC'!$B:$D,3,)</f>
        <v>NA</v>
      </c>
      <c r="S7"/>
    </row>
    <row r="8" spans="1:19" s="6" customFormat="1" x14ac:dyDescent="0.25">
      <c r="A8" s="13">
        <f t="shared" si="1"/>
        <v>6</v>
      </c>
      <c r="B8" s="20" t="s">
        <v>184</v>
      </c>
      <c r="C8" s="14" t="s">
        <v>202</v>
      </c>
      <c r="D8" s="15" t="s">
        <v>399</v>
      </c>
      <c r="E8" s="30" t="str">
        <f t="shared" si="2"/>
        <v>2008</v>
      </c>
      <c r="F8" s="19" t="s">
        <v>387</v>
      </c>
      <c r="G8" s="19">
        <f>+M8</f>
        <v>2008</v>
      </c>
      <c r="H8" s="34">
        <f t="shared" si="3"/>
        <v>1</v>
      </c>
      <c r="I8" s="39" t="str">
        <f>+B8</f>
        <v>ARG</v>
      </c>
      <c r="J8" s="40">
        <v>2008</v>
      </c>
      <c r="K8" s="37">
        <v>2008</v>
      </c>
      <c r="L8" s="37">
        <v>2008</v>
      </c>
      <c r="M8">
        <f>+VLOOKUP(B8,[1]Sheet3!$A:$I,9,)</f>
        <v>2008</v>
      </c>
      <c r="N8" t="b">
        <f>+M8=G8</f>
        <v>1</v>
      </c>
      <c r="O8" s="6" t="s">
        <v>184</v>
      </c>
      <c r="P8" s="6" t="str">
        <f>+VLOOKUP(O8,B:C,2,)</f>
        <v>Argentina</v>
      </c>
      <c r="Q8" s="6" t="str">
        <f>+VLOOKUP(O8,'[2]Dimension1 MSC'!$B:$D,3,)</f>
        <v>NA</v>
      </c>
      <c r="S8"/>
    </row>
    <row r="9" spans="1:19" s="6" customFormat="1" x14ac:dyDescent="0.25">
      <c r="A9" s="13">
        <f>1+A8</f>
        <v>7</v>
      </c>
      <c r="B9" s="20" t="s">
        <v>183</v>
      </c>
      <c r="C9" s="14" t="s">
        <v>203</v>
      </c>
      <c r="D9" s="15" t="s">
        <v>397</v>
      </c>
      <c r="E9" s="30" t="str">
        <f t="shared" si="2"/>
        <v>1993</v>
      </c>
      <c r="F9" s="19" t="s">
        <v>387</v>
      </c>
      <c r="G9" s="19">
        <f>+M9</f>
        <v>1993</v>
      </c>
      <c r="H9" s="34">
        <f t="shared" si="3"/>
        <v>0.5</v>
      </c>
      <c r="I9" s="39" t="str">
        <f>+B9</f>
        <v>ARM</v>
      </c>
      <c r="J9" s="40">
        <v>1993</v>
      </c>
      <c r="K9" s="37">
        <v>1993</v>
      </c>
      <c r="L9" s="37">
        <v>2008</v>
      </c>
      <c r="M9">
        <f>+VLOOKUP(B9,[1]Sheet3!$A:$I,9,)</f>
        <v>1993</v>
      </c>
      <c r="N9" t="b">
        <f>+M9=G9</f>
        <v>1</v>
      </c>
      <c r="O9" s="6" t="s">
        <v>183</v>
      </c>
      <c r="P9" s="6" t="str">
        <f>+VLOOKUP(O9,B:C,2,)</f>
        <v>Armenia</v>
      </c>
      <c r="Q9" s="6" t="str">
        <f>+VLOOKUP(O9,'[2]Dimension1 MSC'!$B:$D,3,)</f>
        <v>NA</v>
      </c>
      <c r="S9"/>
    </row>
    <row r="10" spans="1:19" s="6" customFormat="1" x14ac:dyDescent="0.25">
      <c r="A10" s="13">
        <f t="shared" si="1"/>
        <v>8</v>
      </c>
      <c r="B10" s="20" t="s">
        <v>182</v>
      </c>
      <c r="C10" s="14" t="s">
        <v>204</v>
      </c>
      <c r="D10" s="15" t="s">
        <v>399</v>
      </c>
      <c r="E10" s="30" t="str">
        <f t="shared" si="2"/>
        <v>2008</v>
      </c>
      <c r="F10" s="19" t="s">
        <v>387</v>
      </c>
      <c r="G10" s="19">
        <f>+M10</f>
        <v>2008</v>
      </c>
      <c r="H10" s="34">
        <f t="shared" si="3"/>
        <v>1</v>
      </c>
      <c r="I10" s="39" t="str">
        <f>+B10</f>
        <v>AUS</v>
      </c>
      <c r="J10" s="40">
        <v>2008</v>
      </c>
      <c r="K10" s="37">
        <v>2008</v>
      </c>
      <c r="L10" s="37">
        <v>2008</v>
      </c>
      <c r="M10">
        <f>+VLOOKUP(B10,[1]Sheet3!$A:$I,9,)</f>
        <v>2008</v>
      </c>
      <c r="N10" t="b">
        <f>+M10=G10</f>
        <v>1</v>
      </c>
      <c r="O10" s="6" t="s">
        <v>182</v>
      </c>
      <c r="P10" s="6" t="str">
        <f>+VLOOKUP(O10,B:C,2,)</f>
        <v>Australia</v>
      </c>
      <c r="Q10" s="6" t="str">
        <f>+VLOOKUP(O10,'[2]Dimension1 MSC'!$B:$D,3,)</f>
        <v>OECD/EU</v>
      </c>
      <c r="S10"/>
    </row>
    <row r="11" spans="1:19" s="6" customFormat="1" x14ac:dyDescent="0.25">
      <c r="A11" s="13">
        <f t="shared" si="1"/>
        <v>9</v>
      </c>
      <c r="B11" s="22" t="s">
        <v>181</v>
      </c>
      <c r="C11" s="17" t="s">
        <v>205</v>
      </c>
      <c r="D11" s="15" t="s">
        <v>399</v>
      </c>
      <c r="E11" s="30" t="str">
        <f t="shared" si="2"/>
        <v>2008</v>
      </c>
      <c r="F11" s="19" t="s">
        <v>387</v>
      </c>
      <c r="G11" s="19">
        <f>+M11</f>
        <v>2008</v>
      </c>
      <c r="H11" s="34">
        <f t="shared" si="3"/>
        <v>1</v>
      </c>
      <c r="I11" s="39" t="str">
        <f>+B11</f>
        <v>AUT</v>
      </c>
      <c r="J11" s="40">
        <v>2008</v>
      </c>
      <c r="K11" s="37">
        <v>2008</v>
      </c>
      <c r="L11" s="37">
        <v>2008</v>
      </c>
      <c r="M11">
        <f>+VLOOKUP(B11,[1]Sheet3!$A:$I,9,)</f>
        <v>2008</v>
      </c>
      <c r="N11" t="b">
        <f>+M11=G11</f>
        <v>1</v>
      </c>
      <c r="O11" s="6" t="s">
        <v>181</v>
      </c>
      <c r="P11" s="6" t="str">
        <f>+VLOOKUP(O11,B:C,2,)</f>
        <v>Austria</v>
      </c>
      <c r="Q11" s="6" t="str">
        <f>+VLOOKUP(O11,'[2]Dimension1 MSC'!$B:$D,3,)</f>
        <v>OECD/EU</v>
      </c>
      <c r="S11"/>
    </row>
    <row r="12" spans="1:19" s="6" customFormat="1" x14ac:dyDescent="0.25">
      <c r="A12" s="13">
        <f t="shared" si="1"/>
        <v>10</v>
      </c>
      <c r="B12" s="20" t="s">
        <v>180</v>
      </c>
      <c r="C12" s="14" t="s">
        <v>206</v>
      </c>
      <c r="D12" s="15" t="s">
        <v>397</v>
      </c>
      <c r="E12" s="30" t="str">
        <f t="shared" si="2"/>
        <v>1993</v>
      </c>
      <c r="F12" s="19" t="s">
        <v>387</v>
      </c>
      <c r="G12" s="19">
        <f>+M12</f>
        <v>1993</v>
      </c>
      <c r="H12" s="34">
        <f t="shared" si="3"/>
        <v>0.5</v>
      </c>
      <c r="I12" s="39" t="str">
        <f>+B12</f>
        <v>AZE</v>
      </c>
      <c r="J12" s="40">
        <v>1993</v>
      </c>
      <c r="K12" s="37">
        <v>1993</v>
      </c>
      <c r="L12" s="37">
        <v>1993</v>
      </c>
      <c r="M12">
        <f>+VLOOKUP(B12,[1]Sheet3!$A:$I,9,)</f>
        <v>1993</v>
      </c>
      <c r="N12" t="b">
        <f>+M12=G12</f>
        <v>1</v>
      </c>
      <c r="O12" s="6" t="s">
        <v>180</v>
      </c>
      <c r="P12" s="6" t="str">
        <f>+VLOOKUP(O12,B:C,2,)</f>
        <v>Azerbaijan</v>
      </c>
      <c r="Q12" s="6" t="str">
        <f>+VLOOKUP(O12,'[2]Dimension1 MSC'!$B:$D,3,)</f>
        <v>NA</v>
      </c>
      <c r="S12"/>
    </row>
    <row r="13" spans="1:19" s="6" customFormat="1" x14ac:dyDescent="0.25">
      <c r="A13" s="13">
        <f t="shared" si="1"/>
        <v>11</v>
      </c>
      <c r="B13" s="20" t="s">
        <v>179</v>
      </c>
      <c r="C13" s="14" t="s">
        <v>207</v>
      </c>
      <c r="D13" s="15" t="s">
        <v>397</v>
      </c>
      <c r="E13" s="30" t="str">
        <f t="shared" si="2"/>
        <v>1993</v>
      </c>
      <c r="F13" s="19" t="s">
        <v>387</v>
      </c>
      <c r="G13" s="19">
        <f>+M13</f>
        <v>1993</v>
      </c>
      <c r="H13" s="34">
        <f t="shared" si="3"/>
        <v>0.5</v>
      </c>
      <c r="I13" s="39" t="str">
        <f>+B13</f>
        <v>BHS</v>
      </c>
      <c r="J13" s="40">
        <v>1993</v>
      </c>
      <c r="K13" s="37">
        <v>1993</v>
      </c>
      <c r="L13" s="37">
        <v>2008</v>
      </c>
      <c r="M13">
        <f>+VLOOKUP(B13,[1]Sheet3!$A:$I,9,)</f>
        <v>1993</v>
      </c>
      <c r="N13" t="b">
        <f>+M13=G13</f>
        <v>1</v>
      </c>
      <c r="O13" s="6" t="s">
        <v>179</v>
      </c>
      <c r="P13" s="6" t="str">
        <f>+VLOOKUP(O13,B:C,2,)</f>
        <v>Bahamas, The</v>
      </c>
      <c r="Q13" s="6" t="str">
        <f>+VLOOKUP(O13,'[2]Dimension1 MSC'!$B:$D,3,)</f>
        <v>NA</v>
      </c>
      <c r="S13"/>
    </row>
    <row r="14" spans="1:19" s="6" customFormat="1" x14ac:dyDescent="0.25">
      <c r="A14" s="13">
        <f t="shared" si="1"/>
        <v>12</v>
      </c>
      <c r="B14" s="20" t="s">
        <v>178</v>
      </c>
      <c r="C14" s="14" t="s">
        <v>208</v>
      </c>
      <c r="D14" s="15" t="s">
        <v>397</v>
      </c>
      <c r="E14" s="30" t="str">
        <f t="shared" si="2"/>
        <v>1993</v>
      </c>
      <c r="F14" s="19" t="s">
        <v>387</v>
      </c>
      <c r="G14" s="19">
        <f>+M14</f>
        <v>1993</v>
      </c>
      <c r="H14" s="34">
        <f t="shared" si="3"/>
        <v>0.5</v>
      </c>
      <c r="I14" s="39" t="str">
        <f>+B14</f>
        <v>BHR</v>
      </c>
      <c r="J14" s="40">
        <v>2008</v>
      </c>
      <c r="K14" s="37">
        <v>2008</v>
      </c>
      <c r="L14" s="37">
        <v>1993</v>
      </c>
      <c r="M14">
        <f>+VLOOKUP(B14,[1]Sheet3!$A:$I,9,)</f>
        <v>1993</v>
      </c>
      <c r="N14" t="b">
        <f>+M14=G14</f>
        <v>1</v>
      </c>
      <c r="O14" s="6" t="s">
        <v>178</v>
      </c>
      <c r="P14" s="6" t="str">
        <f>+VLOOKUP(O14,B:C,2,)</f>
        <v>Bahrain</v>
      </c>
      <c r="Q14" s="6" t="str">
        <f>+VLOOKUP(O14,'[2]Dimension1 MSC'!$B:$D,3,)</f>
        <v>NA</v>
      </c>
      <c r="S14"/>
    </row>
    <row r="15" spans="1:19" s="6" customFormat="1" x14ac:dyDescent="0.25">
      <c r="A15" s="13">
        <f t="shared" si="1"/>
        <v>13</v>
      </c>
      <c r="B15" s="20" t="s">
        <v>177</v>
      </c>
      <c r="C15" s="14" t="s">
        <v>209</v>
      </c>
      <c r="D15" s="15" t="s">
        <v>397</v>
      </c>
      <c r="E15" s="30" t="str">
        <f t="shared" si="2"/>
        <v>1993</v>
      </c>
      <c r="F15" s="19" t="s">
        <v>387</v>
      </c>
      <c r="G15" s="19">
        <f>+M15</f>
        <v>1993</v>
      </c>
      <c r="H15" s="34">
        <f t="shared" si="3"/>
        <v>0.5</v>
      </c>
      <c r="I15" s="39" t="str">
        <f>+B15</f>
        <v>BGD</v>
      </c>
      <c r="J15" s="40">
        <v>1993</v>
      </c>
      <c r="K15" s="37">
        <v>1993</v>
      </c>
      <c r="L15" s="37">
        <v>1993</v>
      </c>
      <c r="M15">
        <f>+VLOOKUP(B15,[1]Sheet3!$A:$I,9,)</f>
        <v>1993</v>
      </c>
      <c r="N15" t="b">
        <f>+M15=G15</f>
        <v>1</v>
      </c>
      <c r="O15" s="6" t="s">
        <v>177</v>
      </c>
      <c r="P15" s="6" t="str">
        <f>+VLOOKUP(O15,B:C,2,)</f>
        <v>Bangladesh</v>
      </c>
      <c r="Q15" s="6" t="str">
        <f>+VLOOKUP(O15,'[2]Dimension1 MSC'!$B:$D,3,)</f>
        <v>NA</v>
      </c>
      <c r="S15"/>
    </row>
    <row r="16" spans="1:19" s="6" customFormat="1" x14ac:dyDescent="0.25">
      <c r="A16" s="13">
        <f t="shared" si="1"/>
        <v>14</v>
      </c>
      <c r="B16" s="20" t="s">
        <v>176</v>
      </c>
      <c r="C16" s="14" t="s">
        <v>210</v>
      </c>
      <c r="D16" s="15" t="s">
        <v>397</v>
      </c>
      <c r="E16" s="30" t="str">
        <f t="shared" si="2"/>
        <v>1993</v>
      </c>
      <c r="F16" s="19" t="s">
        <v>387</v>
      </c>
      <c r="G16" s="19">
        <f>+M16</f>
        <v>1993</v>
      </c>
      <c r="H16" s="34">
        <f t="shared" si="3"/>
        <v>0.5</v>
      </c>
      <c r="I16" s="39" t="str">
        <f>+B16</f>
        <v>BRB</v>
      </c>
      <c r="J16" s="40">
        <v>1993</v>
      </c>
      <c r="K16" s="37">
        <v>1993</v>
      </c>
      <c r="L16" s="37">
        <v>1993</v>
      </c>
      <c r="M16">
        <f>+VLOOKUP(B16,[1]Sheet3!$A:$I,9,)</f>
        <v>1993</v>
      </c>
      <c r="N16" t="b">
        <f>+M16=G16</f>
        <v>1</v>
      </c>
      <c r="O16" s="6" t="s">
        <v>176</v>
      </c>
      <c r="P16" s="6" t="str">
        <f>+VLOOKUP(O16,B:C,2,)</f>
        <v>Barbados</v>
      </c>
      <c r="Q16" s="6" t="str">
        <f>+VLOOKUP(O16,'[2]Dimension1 MSC'!$B:$D,3,)</f>
        <v>NA</v>
      </c>
      <c r="S16"/>
    </row>
    <row r="17" spans="1:19" s="6" customFormat="1" x14ac:dyDescent="0.25">
      <c r="A17" s="13">
        <f t="shared" si="1"/>
        <v>15</v>
      </c>
      <c r="B17" s="23" t="s">
        <v>175</v>
      </c>
      <c r="C17" s="17" t="s">
        <v>211</v>
      </c>
      <c r="D17" s="15" t="s">
        <v>397</v>
      </c>
      <c r="E17" s="30" t="str">
        <f t="shared" si="2"/>
        <v>1993</v>
      </c>
      <c r="F17" s="19" t="s">
        <v>387</v>
      </c>
      <c r="G17" s="19">
        <f>+M17</f>
        <v>1993</v>
      </c>
      <c r="H17" s="34">
        <f t="shared" si="3"/>
        <v>0.5</v>
      </c>
      <c r="I17" s="39" t="str">
        <f>+B17</f>
        <v>BLR</v>
      </c>
      <c r="J17" s="40">
        <v>1993</v>
      </c>
      <c r="K17" s="37">
        <v>1993</v>
      </c>
      <c r="L17" s="37">
        <v>2008</v>
      </c>
      <c r="M17">
        <f>+VLOOKUP(B17,[1]Sheet3!$A:$I,9,)</f>
        <v>1993</v>
      </c>
      <c r="N17" t="b">
        <f>+M17=G17</f>
        <v>1</v>
      </c>
      <c r="O17" s="6" t="s">
        <v>175</v>
      </c>
      <c r="P17" s="6" t="str">
        <f>+VLOOKUP(O17,B:C,2,)</f>
        <v>Belarus</v>
      </c>
      <c r="Q17" s="6" t="str">
        <f>+VLOOKUP(O17,'[2]Dimension1 MSC'!$B:$D,3,)</f>
        <v>NA</v>
      </c>
      <c r="S17"/>
    </row>
    <row r="18" spans="1:19" s="6" customFormat="1" x14ac:dyDescent="0.25">
      <c r="A18" s="13">
        <f t="shared" si="1"/>
        <v>16</v>
      </c>
      <c r="B18" s="22" t="s">
        <v>174</v>
      </c>
      <c r="C18" s="17" t="s">
        <v>212</v>
      </c>
      <c r="D18" s="15" t="s">
        <v>399</v>
      </c>
      <c r="E18" s="30" t="str">
        <f t="shared" si="2"/>
        <v>2008</v>
      </c>
      <c r="F18" s="19" t="s">
        <v>387</v>
      </c>
      <c r="G18" s="19">
        <f>+M18</f>
        <v>2008</v>
      </c>
      <c r="H18" s="34">
        <f t="shared" si="3"/>
        <v>1</v>
      </c>
      <c r="I18" s="39" t="str">
        <f>+B18</f>
        <v>BEL</v>
      </c>
      <c r="J18" s="40">
        <v>2008</v>
      </c>
      <c r="K18" s="37">
        <v>2008</v>
      </c>
      <c r="L18" s="37">
        <v>2008</v>
      </c>
      <c r="M18">
        <f>+VLOOKUP(B18,[1]Sheet3!$A:$I,9,)</f>
        <v>2008</v>
      </c>
      <c r="N18" t="b">
        <f>+M18=G18</f>
        <v>1</v>
      </c>
      <c r="O18" s="6" t="s">
        <v>174</v>
      </c>
      <c r="P18" s="6" t="str">
        <f>+VLOOKUP(O18,B:C,2,)</f>
        <v>Belgium</v>
      </c>
      <c r="Q18" s="6" t="str">
        <f>+VLOOKUP(O18,'[2]Dimension1 MSC'!$B:$D,3,)</f>
        <v>OECD/EU</v>
      </c>
      <c r="S18"/>
    </row>
    <row r="19" spans="1:19" s="6" customFormat="1" x14ac:dyDescent="0.25">
      <c r="A19" s="13">
        <f t="shared" si="1"/>
        <v>17</v>
      </c>
      <c r="B19" s="20" t="s">
        <v>173</v>
      </c>
      <c r="C19" s="14" t="s">
        <v>213</v>
      </c>
      <c r="D19" s="15" t="s">
        <v>397</v>
      </c>
      <c r="E19" s="30" t="str">
        <f t="shared" si="2"/>
        <v>1993</v>
      </c>
      <c r="F19" s="19" t="s">
        <v>387</v>
      </c>
      <c r="G19" s="19">
        <f>+M19</f>
        <v>1993</v>
      </c>
      <c r="H19" s="34">
        <f t="shared" si="3"/>
        <v>0.5</v>
      </c>
      <c r="I19" s="39" t="str">
        <f>+B19</f>
        <v>BLZ</v>
      </c>
      <c r="J19" s="40">
        <v>1993</v>
      </c>
      <c r="K19" s="37">
        <v>1993</v>
      </c>
      <c r="L19" s="37">
        <v>1993</v>
      </c>
      <c r="M19">
        <f>+VLOOKUP(B19,[1]Sheet3!$A:$I,9,)</f>
        <v>1993</v>
      </c>
      <c r="N19" t="b">
        <f>+M19=G19</f>
        <v>1</v>
      </c>
      <c r="O19" s="6" t="s">
        <v>173</v>
      </c>
      <c r="P19" s="6" t="str">
        <f>+VLOOKUP(O19,B:C,2,)</f>
        <v>Belize</v>
      </c>
      <c r="Q19" s="6" t="str">
        <f>+VLOOKUP(O19,'[2]Dimension1 MSC'!$B:$D,3,)</f>
        <v>NA</v>
      </c>
      <c r="S19"/>
    </row>
    <row r="20" spans="1:19" s="6" customFormat="1" x14ac:dyDescent="0.25">
      <c r="A20" s="13">
        <f t="shared" si="1"/>
        <v>18</v>
      </c>
      <c r="B20" s="20" t="s">
        <v>172</v>
      </c>
      <c r="C20" s="14" t="s">
        <v>214</v>
      </c>
      <c r="D20" s="15" t="s">
        <v>398</v>
      </c>
      <c r="E20" s="30" t="str">
        <f t="shared" si="2"/>
        <v>1968</v>
      </c>
      <c r="F20" s="19" t="s">
        <v>387</v>
      </c>
      <c r="G20" s="19">
        <f>+M20</f>
        <v>1968</v>
      </c>
      <c r="H20" s="34">
        <f t="shared" si="3"/>
        <v>0</v>
      </c>
      <c r="I20" s="39" t="str">
        <f>+B20</f>
        <v>BEN</v>
      </c>
      <c r="J20" s="40">
        <v>1968</v>
      </c>
      <c r="K20" s="37">
        <v>1968</v>
      </c>
      <c r="L20" s="37">
        <v>1993</v>
      </c>
      <c r="M20">
        <f>+VLOOKUP(B20,[1]Sheet3!$A:$I,9,)</f>
        <v>1968</v>
      </c>
      <c r="N20" t="b">
        <f>+M20=G20</f>
        <v>1</v>
      </c>
      <c r="O20" s="6" t="s">
        <v>172</v>
      </c>
      <c r="P20" s="6" t="str">
        <f>+VLOOKUP(O20,B:C,2,)</f>
        <v>Benin</v>
      </c>
      <c r="Q20" s="6" t="str">
        <f>+VLOOKUP(O20,'[2]Dimension1 MSC'!$B:$D,3,)</f>
        <v>NA</v>
      </c>
      <c r="S20"/>
    </row>
    <row r="21" spans="1:19" s="6" customFormat="1" x14ac:dyDescent="0.25">
      <c r="A21" s="13">
        <f t="shared" si="1"/>
        <v>19</v>
      </c>
      <c r="B21" s="20" t="s">
        <v>171</v>
      </c>
      <c r="C21" s="14" t="s">
        <v>215</v>
      </c>
      <c r="D21" s="15" t="s">
        <v>397</v>
      </c>
      <c r="E21" s="30" t="str">
        <f t="shared" si="2"/>
        <v>1993</v>
      </c>
      <c r="F21" s="19" t="s">
        <v>387</v>
      </c>
      <c r="G21" s="19">
        <f>+M21</f>
        <v>1993</v>
      </c>
      <c r="H21" s="34">
        <f t="shared" si="3"/>
        <v>0.5</v>
      </c>
      <c r="I21" s="39" t="str">
        <f>+B21</f>
        <v>BTN</v>
      </c>
      <c r="J21" s="40">
        <v>1993</v>
      </c>
      <c r="K21" s="37">
        <v>1993</v>
      </c>
      <c r="L21" s="37">
        <v>1993</v>
      </c>
      <c r="M21">
        <f>+VLOOKUP(B21,[1]Sheet3!$A:$I,9,)</f>
        <v>1993</v>
      </c>
      <c r="N21" t="b">
        <f>+M21=G21</f>
        <v>1</v>
      </c>
      <c r="O21" s="6" t="s">
        <v>171</v>
      </c>
      <c r="P21" s="6" t="str">
        <f>+VLOOKUP(O21,B:C,2,)</f>
        <v>Bhutan</v>
      </c>
      <c r="Q21" s="6" t="str">
        <f>+VLOOKUP(O21,'[2]Dimension1 MSC'!$B:$D,3,)</f>
        <v>NA</v>
      </c>
      <c r="S21"/>
    </row>
    <row r="22" spans="1:19" s="6" customFormat="1" x14ac:dyDescent="0.25">
      <c r="A22" s="13">
        <f t="shared" si="1"/>
        <v>20</v>
      </c>
      <c r="B22" s="20" t="s">
        <v>170</v>
      </c>
      <c r="C22" s="14" t="s">
        <v>216</v>
      </c>
      <c r="D22" s="15" t="s">
        <v>398</v>
      </c>
      <c r="E22" s="30" t="str">
        <f t="shared" si="2"/>
        <v>1968</v>
      </c>
      <c r="F22" s="19" t="s">
        <v>387</v>
      </c>
      <c r="G22" s="19">
        <f>+M22</f>
        <v>1968</v>
      </c>
      <c r="H22" s="34">
        <f t="shared" si="3"/>
        <v>0</v>
      </c>
      <c r="I22" s="39" t="str">
        <f>+B22</f>
        <v>BOL</v>
      </c>
      <c r="J22" s="40">
        <v>1968</v>
      </c>
      <c r="K22" s="37">
        <v>1968</v>
      </c>
      <c r="L22" s="37">
        <v>1968</v>
      </c>
      <c r="M22">
        <f>+VLOOKUP(B22,[1]Sheet3!$A:$I,9,)</f>
        <v>1968</v>
      </c>
      <c r="N22" t="b">
        <f>+M22=G22</f>
        <v>1</v>
      </c>
      <c r="O22" s="6" t="s">
        <v>170</v>
      </c>
      <c r="P22" s="6" t="str">
        <f>+VLOOKUP(O22,B:C,2,)</f>
        <v>Bolivia</v>
      </c>
      <c r="Q22" s="6" t="str">
        <f>+VLOOKUP(O22,'[2]Dimension1 MSC'!$B:$D,3,)</f>
        <v>NA</v>
      </c>
      <c r="S22"/>
    </row>
    <row r="23" spans="1:19" s="6" customFormat="1" x14ac:dyDescent="0.25">
      <c r="A23" s="13">
        <f t="shared" si="1"/>
        <v>21</v>
      </c>
      <c r="B23" s="20" t="s">
        <v>169</v>
      </c>
      <c r="C23" s="14" t="s">
        <v>217</v>
      </c>
      <c r="D23" s="15" t="s">
        <v>397</v>
      </c>
      <c r="E23" s="30" t="str">
        <f t="shared" si="2"/>
        <v>1993</v>
      </c>
      <c r="F23" s="19" t="s">
        <v>387</v>
      </c>
      <c r="G23" s="19">
        <f>+M23</f>
        <v>1993</v>
      </c>
      <c r="H23" s="34">
        <f t="shared" si="3"/>
        <v>0.5</v>
      </c>
      <c r="I23" s="39" t="str">
        <f>+B23</f>
        <v>BIH</v>
      </c>
      <c r="J23" s="40">
        <v>1993</v>
      </c>
      <c r="K23" s="37">
        <v>1993</v>
      </c>
      <c r="L23" s="37">
        <v>1993</v>
      </c>
      <c r="M23">
        <f>+VLOOKUP(B23,[1]Sheet3!$A:$I,9,)</f>
        <v>1993</v>
      </c>
      <c r="N23" t="b">
        <f>+M23=G23</f>
        <v>1</v>
      </c>
      <c r="O23" s="6" t="s">
        <v>169</v>
      </c>
      <c r="P23" s="6" t="str">
        <f>+VLOOKUP(O23,B:C,2,)</f>
        <v>Bosnia and Herzegovina</v>
      </c>
      <c r="Q23" s="6" t="str">
        <f>+VLOOKUP(O23,'[2]Dimension1 MSC'!$B:$D,3,)</f>
        <v>NA</v>
      </c>
      <c r="S23"/>
    </row>
    <row r="24" spans="1:19" s="6" customFormat="1" x14ac:dyDescent="0.25">
      <c r="A24" s="13">
        <f t="shared" si="1"/>
        <v>22</v>
      </c>
      <c r="B24" s="21" t="s">
        <v>168</v>
      </c>
      <c r="C24" s="16" t="s">
        <v>218</v>
      </c>
      <c r="D24" s="15" t="s">
        <v>397</v>
      </c>
      <c r="E24" s="30" t="str">
        <f t="shared" si="2"/>
        <v>1993</v>
      </c>
      <c r="F24" s="19" t="s">
        <v>387</v>
      </c>
      <c r="G24" s="19">
        <f>+M24</f>
        <v>1993</v>
      </c>
      <c r="H24" s="34">
        <f t="shared" si="3"/>
        <v>0.5</v>
      </c>
      <c r="I24" s="39" t="str">
        <f>+B24</f>
        <v>BWA</v>
      </c>
      <c r="J24" s="40">
        <v>1993</v>
      </c>
      <c r="K24" s="37">
        <v>1993</v>
      </c>
      <c r="L24" s="37">
        <v>1993</v>
      </c>
      <c r="M24">
        <f>+VLOOKUP(B24,[1]Sheet3!$A:$I,9,)</f>
        <v>1993</v>
      </c>
      <c r="N24" t="b">
        <f>+M24=G24</f>
        <v>1</v>
      </c>
      <c r="O24" s="6" t="s">
        <v>168</v>
      </c>
      <c r="P24" s="6" t="str">
        <f>+VLOOKUP(O24,B:C,2,)</f>
        <v>Botswana</v>
      </c>
      <c r="Q24" s="6" t="str">
        <f>+VLOOKUP(O24,'[2]Dimension1 MSC'!$B:$D,3,)</f>
        <v>NA</v>
      </c>
      <c r="S24"/>
    </row>
    <row r="25" spans="1:19" s="6" customFormat="1" x14ac:dyDescent="0.25">
      <c r="A25" s="13">
        <f t="shared" si="1"/>
        <v>23</v>
      </c>
      <c r="B25" s="20" t="s">
        <v>167</v>
      </c>
      <c r="C25" s="14" t="s">
        <v>219</v>
      </c>
      <c r="D25" s="15" t="s">
        <v>399</v>
      </c>
      <c r="E25" s="30" t="str">
        <f t="shared" si="2"/>
        <v>2008</v>
      </c>
      <c r="F25" s="19" t="s">
        <v>387</v>
      </c>
      <c r="G25" s="19">
        <f>+M25</f>
        <v>2008</v>
      </c>
      <c r="H25" s="34">
        <f t="shared" si="3"/>
        <v>1</v>
      </c>
      <c r="I25" s="39" t="str">
        <f>+B25</f>
        <v>BRA</v>
      </c>
      <c r="J25" s="40">
        <v>2008</v>
      </c>
      <c r="K25" s="37">
        <v>2008</v>
      </c>
      <c r="L25" s="37">
        <v>2008</v>
      </c>
      <c r="M25">
        <f>+VLOOKUP(B25,[1]Sheet3!$A:$I,9,)</f>
        <v>2008</v>
      </c>
      <c r="N25" t="b">
        <f>+M25=G25</f>
        <v>1</v>
      </c>
      <c r="O25" s="6" t="s">
        <v>167</v>
      </c>
      <c r="P25" s="6" t="str">
        <f>+VLOOKUP(O25,B:C,2,)</f>
        <v>Brazil</v>
      </c>
      <c r="Q25" s="6" t="str">
        <f>+VLOOKUP(O25,'[2]Dimension1 MSC'!$B:$D,3,)</f>
        <v>NA</v>
      </c>
      <c r="S25"/>
    </row>
    <row r="26" spans="1:19" s="6" customFormat="1" x14ac:dyDescent="0.25">
      <c r="A26" s="13">
        <f t="shared" si="1"/>
        <v>24</v>
      </c>
      <c r="B26" s="20" t="s">
        <v>166</v>
      </c>
      <c r="C26" s="14" t="s">
        <v>220</v>
      </c>
      <c r="D26" s="15" t="s">
        <v>397</v>
      </c>
      <c r="E26" s="30" t="str">
        <f t="shared" si="2"/>
        <v>1993</v>
      </c>
      <c r="F26" s="19" t="s">
        <v>387</v>
      </c>
      <c r="G26" s="19">
        <f>+M26</f>
        <v>1993</v>
      </c>
      <c r="H26" s="34">
        <f t="shared" si="3"/>
        <v>0.5</v>
      </c>
      <c r="I26" s="39" t="str">
        <f>+B26</f>
        <v>BRN</v>
      </c>
      <c r="J26" s="40">
        <v>1993</v>
      </c>
      <c r="K26" s="37">
        <v>1993</v>
      </c>
      <c r="L26" s="37">
        <v>2008</v>
      </c>
      <c r="M26">
        <f>+VLOOKUP(B26,[1]Sheet3!$A:$I,9,)</f>
        <v>1993</v>
      </c>
      <c r="N26" t="b">
        <f>+M26=G26</f>
        <v>1</v>
      </c>
      <c r="O26" s="6" t="s">
        <v>166</v>
      </c>
      <c r="P26" s="6" t="str">
        <f>+VLOOKUP(O26,B:C,2,)</f>
        <v>Brunei Darussalam</v>
      </c>
      <c r="Q26" s="6" t="str">
        <f>+VLOOKUP(O26,'[2]Dimension1 MSC'!$B:$D,3,)</f>
        <v>NA</v>
      </c>
      <c r="S26"/>
    </row>
    <row r="27" spans="1:19" s="6" customFormat="1" x14ac:dyDescent="0.25">
      <c r="A27" s="13">
        <f t="shared" si="1"/>
        <v>25</v>
      </c>
      <c r="B27" s="20" t="s">
        <v>165</v>
      </c>
      <c r="C27" s="14" t="s">
        <v>221</v>
      </c>
      <c r="D27" s="15" t="s">
        <v>397</v>
      </c>
      <c r="E27" s="30" t="str">
        <f t="shared" si="2"/>
        <v>1993</v>
      </c>
      <c r="F27" s="19" t="s">
        <v>387</v>
      </c>
      <c r="G27" s="19">
        <f>+M27</f>
        <v>1993</v>
      </c>
      <c r="H27" s="34">
        <f t="shared" si="3"/>
        <v>0.5</v>
      </c>
      <c r="I27" s="39" t="str">
        <f>+B27</f>
        <v>BGR</v>
      </c>
      <c r="J27" s="40">
        <v>1993</v>
      </c>
      <c r="K27" s="37">
        <v>1993</v>
      </c>
      <c r="L27" s="37">
        <v>2008</v>
      </c>
      <c r="M27">
        <f>+VLOOKUP(B27,[1]Sheet3!$A:$I,9,)</f>
        <v>1993</v>
      </c>
      <c r="N27" t="b">
        <f>+M27=G27</f>
        <v>1</v>
      </c>
      <c r="O27" s="6" t="s">
        <v>165</v>
      </c>
      <c r="P27" s="6" t="str">
        <f>+VLOOKUP(O27,B:C,2,)</f>
        <v>Bulgaria</v>
      </c>
      <c r="Q27" s="6" t="str">
        <f>+VLOOKUP(O27,'[2]Dimension1 MSC'!$B:$D,3,)</f>
        <v>OECD/EU</v>
      </c>
      <c r="S27"/>
    </row>
    <row r="28" spans="1:19" s="6" customFormat="1" x14ac:dyDescent="0.25">
      <c r="A28" s="13">
        <f t="shared" si="1"/>
        <v>26</v>
      </c>
      <c r="B28" s="20" t="s">
        <v>164</v>
      </c>
      <c r="C28" s="14" t="s">
        <v>222</v>
      </c>
      <c r="D28" s="15" t="s">
        <v>397</v>
      </c>
      <c r="E28" s="30" t="str">
        <f t="shared" si="2"/>
        <v>1993</v>
      </c>
      <c r="F28" s="19" t="s">
        <v>387</v>
      </c>
      <c r="G28" s="19">
        <f>+M28</f>
        <v>1993</v>
      </c>
      <c r="H28" s="34">
        <f t="shared" si="3"/>
        <v>0.5</v>
      </c>
      <c r="I28" s="39" t="str">
        <f>+B28</f>
        <v>BFA</v>
      </c>
      <c r="J28" s="40">
        <v>1993</v>
      </c>
      <c r="K28" s="37">
        <v>1993</v>
      </c>
      <c r="L28" s="37">
        <v>1993</v>
      </c>
      <c r="M28">
        <f>+VLOOKUP(B28,[1]Sheet3!$A:$I,9,)</f>
        <v>1993</v>
      </c>
      <c r="N28" t="b">
        <f>+M28=G28</f>
        <v>1</v>
      </c>
      <c r="O28" s="6" t="s">
        <v>164</v>
      </c>
      <c r="P28" s="6" t="str">
        <f>+VLOOKUP(O28,B:C,2,)</f>
        <v>Burkina Faso</v>
      </c>
      <c r="Q28" s="6" t="str">
        <f>+VLOOKUP(O28,'[2]Dimension1 MSC'!$B:$D,3,)</f>
        <v>NA</v>
      </c>
      <c r="S28"/>
    </row>
    <row r="29" spans="1:19" s="6" customFormat="1" x14ac:dyDescent="0.25">
      <c r="A29" s="13">
        <f t="shared" si="1"/>
        <v>27</v>
      </c>
      <c r="B29" s="20" t="s">
        <v>163</v>
      </c>
      <c r="C29" s="14" t="s">
        <v>223</v>
      </c>
      <c r="D29" s="15" t="s">
        <v>397</v>
      </c>
      <c r="E29" s="30" t="str">
        <f t="shared" si="2"/>
        <v>1993</v>
      </c>
      <c r="F29" s="19" t="s">
        <v>387</v>
      </c>
      <c r="G29" s="19">
        <f>+M29</f>
        <v>1993</v>
      </c>
      <c r="H29" s="34">
        <f t="shared" si="3"/>
        <v>0.5</v>
      </c>
      <c r="I29" s="39" t="str">
        <f>+B29</f>
        <v>BDI</v>
      </c>
      <c r="J29" s="40">
        <v>1993</v>
      </c>
      <c r="K29" s="37">
        <v>1993</v>
      </c>
      <c r="L29" s="37">
        <v>1993</v>
      </c>
      <c r="M29">
        <f>+VLOOKUP(B29,[1]Sheet3!$A:$I,9,)</f>
        <v>1993</v>
      </c>
      <c r="N29" t="b">
        <f>+M29=G29</f>
        <v>1</v>
      </c>
      <c r="O29" s="6" t="s">
        <v>163</v>
      </c>
      <c r="P29" s="6" t="str">
        <f>+VLOOKUP(O29,B:C,2,)</f>
        <v>Burundi</v>
      </c>
      <c r="Q29" s="6" t="str">
        <f>+VLOOKUP(O29,'[2]Dimension1 MSC'!$B:$D,3,)</f>
        <v>NA</v>
      </c>
      <c r="S29"/>
    </row>
    <row r="30" spans="1:19" s="6" customFormat="1" x14ac:dyDescent="0.25">
      <c r="A30" s="13">
        <f t="shared" si="1"/>
        <v>28</v>
      </c>
      <c r="B30" s="21" t="s">
        <v>162</v>
      </c>
      <c r="C30" s="16" t="s">
        <v>224</v>
      </c>
      <c r="D30" s="15" t="s">
        <v>397</v>
      </c>
      <c r="E30" s="30" t="str">
        <f t="shared" si="2"/>
        <v>1993</v>
      </c>
      <c r="F30" s="19" t="s">
        <v>387</v>
      </c>
      <c r="G30" s="19">
        <f>+M30</f>
        <v>1993</v>
      </c>
      <c r="H30" s="34">
        <f t="shared" si="3"/>
        <v>0.5</v>
      </c>
      <c r="I30" s="39" t="str">
        <f>+B30</f>
        <v>CPV</v>
      </c>
      <c r="J30" s="40">
        <v>1993</v>
      </c>
      <c r="K30" s="37">
        <v>1993</v>
      </c>
      <c r="L30" s="37">
        <v>1993</v>
      </c>
      <c r="M30">
        <f>+VLOOKUP(B30,[1]Sheet3!$A:$I,9,)</f>
        <v>1993</v>
      </c>
      <c r="N30" t="b">
        <f>+M30=G30</f>
        <v>1</v>
      </c>
      <c r="O30" s="6" t="s">
        <v>162</v>
      </c>
      <c r="P30" s="6" t="str">
        <f>+VLOOKUP(O30,B:C,2,)</f>
        <v>Cabo Verde</v>
      </c>
      <c r="Q30" s="6" t="str">
        <f>+VLOOKUP(O30,'[2]Dimension1 MSC'!$B:$D,3,)</f>
        <v>NA</v>
      </c>
      <c r="S30"/>
    </row>
    <row r="31" spans="1:19" s="6" customFormat="1" x14ac:dyDescent="0.25">
      <c r="A31" s="13">
        <f t="shared" si="1"/>
        <v>29</v>
      </c>
      <c r="B31" s="20" t="s">
        <v>161</v>
      </c>
      <c r="C31" s="14" t="s">
        <v>225</v>
      </c>
      <c r="D31" s="15" t="s">
        <v>397</v>
      </c>
      <c r="E31" s="30" t="str">
        <f t="shared" si="2"/>
        <v>1993</v>
      </c>
      <c r="F31" s="19" t="s">
        <v>387</v>
      </c>
      <c r="G31" s="19">
        <f>+M31</f>
        <v>1993</v>
      </c>
      <c r="H31" s="34">
        <f t="shared" si="3"/>
        <v>0.5</v>
      </c>
      <c r="I31" s="39" t="str">
        <f>+B31</f>
        <v>KHM</v>
      </c>
      <c r="J31" s="40">
        <v>1993</v>
      </c>
      <c r="K31" s="37">
        <v>1993</v>
      </c>
      <c r="L31" s="37">
        <v>1993</v>
      </c>
      <c r="M31">
        <f>+VLOOKUP(B31,[1]Sheet3!$A:$I,9,)</f>
        <v>1993</v>
      </c>
      <c r="N31" t="b">
        <f>+M31=G31</f>
        <v>1</v>
      </c>
      <c r="O31" s="6" t="s">
        <v>161</v>
      </c>
      <c r="P31" s="6" t="str">
        <f>+VLOOKUP(O31,B:C,2,)</f>
        <v>Cambodia</v>
      </c>
      <c r="Q31" s="6" t="str">
        <f>+VLOOKUP(O31,'[2]Dimension1 MSC'!$B:$D,3,)</f>
        <v>NA</v>
      </c>
      <c r="S31"/>
    </row>
    <row r="32" spans="1:19" s="6" customFormat="1" x14ac:dyDescent="0.25">
      <c r="A32" s="13">
        <f t="shared" si="1"/>
        <v>30</v>
      </c>
      <c r="B32" s="20" t="s">
        <v>160</v>
      </c>
      <c r="C32" s="14" t="s">
        <v>226</v>
      </c>
      <c r="D32" s="15" t="s">
        <v>397</v>
      </c>
      <c r="E32" s="30" t="str">
        <f t="shared" si="2"/>
        <v>1993</v>
      </c>
      <c r="F32" s="19" t="s">
        <v>387</v>
      </c>
      <c r="G32" s="19">
        <f>+M32</f>
        <v>1993</v>
      </c>
      <c r="H32" s="34">
        <f t="shared" si="3"/>
        <v>0.5</v>
      </c>
      <c r="I32" s="39" t="str">
        <f>+B32</f>
        <v>CMR</v>
      </c>
      <c r="J32" s="40">
        <v>1993</v>
      </c>
      <c r="K32" s="37">
        <v>1993</v>
      </c>
      <c r="L32" s="37">
        <v>1993</v>
      </c>
      <c r="M32">
        <f>+VLOOKUP(B32,[1]Sheet3!$A:$I,9,)</f>
        <v>1993</v>
      </c>
      <c r="N32" t="b">
        <f>+M32=G32</f>
        <v>1</v>
      </c>
      <c r="O32" s="6" t="s">
        <v>160</v>
      </c>
      <c r="P32" s="6" t="str">
        <f>+VLOOKUP(O32,B:C,2,)</f>
        <v>Cameroon</v>
      </c>
      <c r="Q32" s="6" t="str">
        <f>+VLOOKUP(O32,'[2]Dimension1 MSC'!$B:$D,3,)</f>
        <v>NA</v>
      </c>
      <c r="S32"/>
    </row>
    <row r="33" spans="1:19" s="6" customFormat="1" x14ac:dyDescent="0.25">
      <c r="A33" s="13">
        <f t="shared" si="1"/>
        <v>31</v>
      </c>
      <c r="B33" s="20" t="s">
        <v>159</v>
      </c>
      <c r="C33" s="14" t="s">
        <v>227</v>
      </c>
      <c r="D33" s="15" t="s">
        <v>399</v>
      </c>
      <c r="E33" s="30" t="str">
        <f t="shared" si="2"/>
        <v>2008</v>
      </c>
      <c r="F33" s="19" t="s">
        <v>387</v>
      </c>
      <c r="G33" s="19">
        <f>+M33</f>
        <v>2008</v>
      </c>
      <c r="H33" s="34">
        <f t="shared" si="3"/>
        <v>1</v>
      </c>
      <c r="I33" s="39" t="str">
        <f>+B33</f>
        <v>CAN</v>
      </c>
      <c r="J33" s="40">
        <v>2008</v>
      </c>
      <c r="K33" s="37">
        <v>2008</v>
      </c>
      <c r="L33" s="37">
        <v>2008</v>
      </c>
      <c r="M33">
        <f>+VLOOKUP(B33,[1]Sheet3!$A:$I,9,)</f>
        <v>2008</v>
      </c>
      <c r="N33" t="b">
        <f>+M33=G33</f>
        <v>1</v>
      </c>
      <c r="O33" s="6" t="s">
        <v>159</v>
      </c>
      <c r="P33" s="6" t="str">
        <f>+VLOOKUP(O33,B:C,2,)</f>
        <v>Canada</v>
      </c>
      <c r="Q33" s="6" t="str">
        <f>+VLOOKUP(O33,'[2]Dimension1 MSC'!$B:$D,3,)</f>
        <v>OECD/EU</v>
      </c>
      <c r="S33"/>
    </row>
    <row r="34" spans="1:19" s="6" customFormat="1" x14ac:dyDescent="0.25">
      <c r="A34" s="13">
        <f t="shared" si="1"/>
        <v>32</v>
      </c>
      <c r="B34" s="20" t="s">
        <v>158</v>
      </c>
      <c r="C34" s="14" t="s">
        <v>228</v>
      </c>
      <c r="D34" s="15" t="s">
        <v>398</v>
      </c>
      <c r="E34" s="30" t="str">
        <f t="shared" si="2"/>
        <v>1968</v>
      </c>
      <c r="F34" s="19" t="s">
        <v>387</v>
      </c>
      <c r="G34" s="19">
        <f>+M34</f>
        <v>1968</v>
      </c>
      <c r="H34" s="34">
        <f t="shared" si="3"/>
        <v>0</v>
      </c>
      <c r="I34" s="39" t="str">
        <f>+B34</f>
        <v>CAF</v>
      </c>
      <c r="J34" s="40">
        <v>1968</v>
      </c>
      <c r="K34" s="37">
        <v>1968</v>
      </c>
      <c r="L34" s="37">
        <v>1968</v>
      </c>
      <c r="M34">
        <f>+VLOOKUP(B34,[1]Sheet3!$A:$I,9,)</f>
        <v>1968</v>
      </c>
      <c r="N34" t="b">
        <f>+M34=G34</f>
        <v>1</v>
      </c>
      <c r="O34" s="6" t="s">
        <v>158</v>
      </c>
      <c r="P34" s="6" t="str">
        <f>+VLOOKUP(O34,B:C,2,)</f>
        <v>Central African Republic</v>
      </c>
      <c r="Q34" s="6" t="str">
        <f>+VLOOKUP(O34,'[2]Dimension1 MSC'!$B:$D,3,)</f>
        <v>NA</v>
      </c>
      <c r="S34"/>
    </row>
    <row r="35" spans="1:19" s="6" customFormat="1" x14ac:dyDescent="0.25">
      <c r="A35" s="13">
        <f t="shared" si="1"/>
        <v>33</v>
      </c>
      <c r="B35" s="20" t="s">
        <v>157</v>
      </c>
      <c r="C35" s="14" t="s">
        <v>229</v>
      </c>
      <c r="D35" s="15" t="s">
        <v>397</v>
      </c>
      <c r="E35" s="30" t="str">
        <f t="shared" si="2"/>
        <v>1993</v>
      </c>
      <c r="F35" s="19" t="s">
        <v>387</v>
      </c>
      <c r="G35" s="19">
        <f>+M35</f>
        <v>1993</v>
      </c>
      <c r="H35" s="34">
        <f t="shared" si="3"/>
        <v>0.5</v>
      </c>
      <c r="I35" s="39" t="str">
        <f>+B35</f>
        <v>TCD</v>
      </c>
      <c r="J35" s="40">
        <v>1993</v>
      </c>
      <c r="K35" s="37">
        <v>1993</v>
      </c>
      <c r="L35" s="37">
        <v>1993</v>
      </c>
      <c r="M35">
        <f>+VLOOKUP(B35,[1]Sheet3!$A:$I,9,)</f>
        <v>1993</v>
      </c>
      <c r="N35" t="b">
        <f>+M35=G35</f>
        <v>1</v>
      </c>
      <c r="O35" s="6" t="s">
        <v>157</v>
      </c>
      <c r="P35" s="6" t="str">
        <f>+VLOOKUP(O35,B:C,2,)</f>
        <v>Chad</v>
      </c>
      <c r="Q35" s="6" t="str">
        <f>+VLOOKUP(O35,'[2]Dimension1 MSC'!$B:$D,3,)</f>
        <v>NA</v>
      </c>
      <c r="S35"/>
    </row>
    <row r="36" spans="1:19" s="6" customFormat="1" x14ac:dyDescent="0.25">
      <c r="A36" s="13">
        <f t="shared" si="1"/>
        <v>34</v>
      </c>
      <c r="B36" s="23" t="s">
        <v>156</v>
      </c>
      <c r="C36" s="17" t="s">
        <v>230</v>
      </c>
      <c r="D36" s="15" t="s">
        <v>397</v>
      </c>
      <c r="E36" s="30" t="str">
        <f t="shared" si="2"/>
        <v>1993</v>
      </c>
      <c r="F36" s="19" t="s">
        <v>387</v>
      </c>
      <c r="G36" s="19">
        <f>+M36</f>
        <v>1993</v>
      </c>
      <c r="H36" s="34">
        <f t="shared" si="3"/>
        <v>0.5</v>
      </c>
      <c r="I36" s="39" t="str">
        <f>+B36</f>
        <v>CHL</v>
      </c>
      <c r="J36" s="40">
        <v>1993</v>
      </c>
      <c r="K36" s="37">
        <v>1993</v>
      </c>
      <c r="L36" s="37">
        <v>2008</v>
      </c>
      <c r="M36">
        <f>+VLOOKUP(B36,[1]Sheet3!$A:$I,9,)</f>
        <v>1993</v>
      </c>
      <c r="N36" t="b">
        <f>+M36=G36</f>
        <v>1</v>
      </c>
      <c r="O36" s="6" t="s">
        <v>156</v>
      </c>
      <c r="P36" s="6" t="str">
        <f>+VLOOKUP(O36,B:C,2,)</f>
        <v>Chile</v>
      </c>
      <c r="Q36" s="6" t="str">
        <f>+VLOOKUP(O36,'[2]Dimension1 MSC'!$B:$D,3,)</f>
        <v>OECD/EU</v>
      </c>
      <c r="S36"/>
    </row>
    <row r="37" spans="1:19" s="6" customFormat="1" x14ac:dyDescent="0.25">
      <c r="A37" s="13">
        <f t="shared" si="1"/>
        <v>35</v>
      </c>
      <c r="B37" s="24" t="s">
        <v>155</v>
      </c>
      <c r="C37" s="14" t="s">
        <v>231</v>
      </c>
      <c r="D37" s="15" t="s">
        <v>397</v>
      </c>
      <c r="E37" s="30" t="str">
        <f t="shared" si="2"/>
        <v>1993</v>
      </c>
      <c r="F37" s="19" t="s">
        <v>387</v>
      </c>
      <c r="G37" s="19">
        <f>+M37</f>
        <v>1993</v>
      </c>
      <c r="H37" s="34">
        <f t="shared" si="3"/>
        <v>0.5</v>
      </c>
      <c r="I37" s="39" t="str">
        <f>+B37</f>
        <v>CHN</v>
      </c>
      <c r="J37" s="40">
        <v>1993</v>
      </c>
      <c r="K37" s="37">
        <v>1993</v>
      </c>
      <c r="L37" s="37">
        <v>2008</v>
      </c>
      <c r="M37">
        <f>+VLOOKUP(B37,[1]Sheet3!$A:$I,9,)</f>
        <v>1993</v>
      </c>
      <c r="N37" t="b">
        <f>+M37=G37</f>
        <v>1</v>
      </c>
      <c r="O37" s="6" t="s">
        <v>155</v>
      </c>
      <c r="P37" s="6" t="str">
        <f>+VLOOKUP(O37,B:C,2,)</f>
        <v>China</v>
      </c>
      <c r="Q37" s="6" t="str">
        <f>+VLOOKUP(O37,'[2]Dimension1 MSC'!$B:$D,3,)</f>
        <v>NA</v>
      </c>
      <c r="S37"/>
    </row>
    <row r="38" spans="1:19" s="6" customFormat="1" x14ac:dyDescent="0.25">
      <c r="A38" s="13">
        <f t="shared" si="1"/>
        <v>36</v>
      </c>
      <c r="B38" s="23" t="s">
        <v>154</v>
      </c>
      <c r="C38" s="14" t="s">
        <v>232</v>
      </c>
      <c r="D38" s="15" t="s">
        <v>397</v>
      </c>
      <c r="E38" s="30" t="str">
        <f t="shared" si="2"/>
        <v>1993</v>
      </c>
      <c r="F38" s="19" t="s">
        <v>387</v>
      </c>
      <c r="G38" s="19">
        <f>+M38</f>
        <v>1993</v>
      </c>
      <c r="H38" s="34">
        <f t="shared" si="3"/>
        <v>0.5</v>
      </c>
      <c r="I38" s="39" t="str">
        <f>+B38</f>
        <v>COL</v>
      </c>
      <c r="J38" s="40">
        <v>1993</v>
      </c>
      <c r="K38" s="37">
        <v>1993</v>
      </c>
      <c r="L38" s="37">
        <v>1993</v>
      </c>
      <c r="M38">
        <f>+VLOOKUP(B38,[1]Sheet3!$A:$I,9,)</f>
        <v>1993</v>
      </c>
      <c r="N38" t="b">
        <f>+M38=G38</f>
        <v>1</v>
      </c>
      <c r="O38" s="6" t="s">
        <v>154</v>
      </c>
      <c r="P38" s="6" t="str">
        <f>+VLOOKUP(O38,B:C,2,)</f>
        <v>Colombia</v>
      </c>
      <c r="Q38" s="6" t="str">
        <f>+VLOOKUP(O38,'[2]Dimension1 MSC'!$B:$D,3,)</f>
        <v>NA</v>
      </c>
      <c r="S38"/>
    </row>
    <row r="39" spans="1:19" s="6" customFormat="1" x14ac:dyDescent="0.25">
      <c r="A39" s="13">
        <f t="shared" si="1"/>
        <v>37</v>
      </c>
      <c r="B39" s="21" t="s">
        <v>153</v>
      </c>
      <c r="C39" s="16" t="s">
        <v>233</v>
      </c>
      <c r="D39" s="15" t="s">
        <v>398</v>
      </c>
      <c r="E39" s="30" t="str">
        <f t="shared" si="2"/>
        <v>1968</v>
      </c>
      <c r="F39" s="19" t="s">
        <v>387</v>
      </c>
      <c r="G39" s="19">
        <f>+M39</f>
        <v>1968</v>
      </c>
      <c r="H39" s="34">
        <f t="shared" si="3"/>
        <v>0</v>
      </c>
      <c r="I39" s="39" t="str">
        <f>+B39</f>
        <v>COM</v>
      </c>
      <c r="J39" s="40">
        <v>1968</v>
      </c>
      <c r="K39" s="37">
        <v>1968</v>
      </c>
      <c r="L39" s="37">
        <v>1993</v>
      </c>
      <c r="M39">
        <f>+VLOOKUP(B39,[1]Sheet3!$A:$I,9,)</f>
        <v>1968</v>
      </c>
      <c r="N39" t="b">
        <f>+M39=G39</f>
        <v>1</v>
      </c>
      <c r="O39" s="6" t="s">
        <v>153</v>
      </c>
      <c r="P39" s="6" t="str">
        <f>+VLOOKUP(O39,B:C,2,)</f>
        <v>Comoros</v>
      </c>
      <c r="Q39" s="6" t="str">
        <f>+VLOOKUP(O39,'[2]Dimension1 MSC'!$B:$D,3,)</f>
        <v>NA</v>
      </c>
      <c r="S39"/>
    </row>
    <row r="40" spans="1:19" s="6" customFormat="1" x14ac:dyDescent="0.25">
      <c r="A40" s="13">
        <f t="shared" si="1"/>
        <v>38</v>
      </c>
      <c r="B40" s="20" t="s">
        <v>152</v>
      </c>
      <c r="C40" s="14" t="s">
        <v>234</v>
      </c>
      <c r="D40" s="15" t="s">
        <v>398</v>
      </c>
      <c r="E40" s="30" t="str">
        <f t="shared" si="2"/>
        <v>1968</v>
      </c>
      <c r="F40" s="19" t="s">
        <v>387</v>
      </c>
      <c r="G40" s="19">
        <f>+M40</f>
        <v>1968</v>
      </c>
      <c r="H40" s="34">
        <f t="shared" si="3"/>
        <v>0</v>
      </c>
      <c r="I40" s="39" t="str">
        <f>+B40</f>
        <v>COD</v>
      </c>
      <c r="J40" s="40">
        <v>1968</v>
      </c>
      <c r="K40" s="37">
        <v>1968</v>
      </c>
      <c r="L40" s="37">
        <v>1993</v>
      </c>
      <c r="M40">
        <f>+VLOOKUP(B40,[1]Sheet3!$A:$I,9,)</f>
        <v>1968</v>
      </c>
      <c r="N40" t="b">
        <f>+M40=G40</f>
        <v>1</v>
      </c>
      <c r="O40" s="6" t="s">
        <v>152</v>
      </c>
      <c r="P40" s="6" t="str">
        <f>+VLOOKUP(O40,B:C,2,)</f>
        <v>Congo, Dem. Rep.</v>
      </c>
      <c r="Q40" s="6" t="str">
        <f>+VLOOKUP(O40,'[2]Dimension1 MSC'!$B:$D,3,)</f>
        <v>NA</v>
      </c>
      <c r="S40"/>
    </row>
    <row r="41" spans="1:19" s="6" customFormat="1" x14ac:dyDescent="0.25">
      <c r="A41" s="13">
        <f t="shared" si="1"/>
        <v>39</v>
      </c>
      <c r="B41" s="20" t="s">
        <v>151</v>
      </c>
      <c r="C41" s="14" t="s">
        <v>235</v>
      </c>
      <c r="D41" s="15" t="s">
        <v>398</v>
      </c>
      <c r="E41" s="30" t="str">
        <f t="shared" si="2"/>
        <v>1968</v>
      </c>
      <c r="F41" s="19" t="s">
        <v>387</v>
      </c>
      <c r="G41" s="19">
        <f>+M41</f>
        <v>1968</v>
      </c>
      <c r="H41" s="34">
        <f t="shared" si="3"/>
        <v>0</v>
      </c>
      <c r="I41" s="39" t="str">
        <f>+B41</f>
        <v>COG</v>
      </c>
      <c r="J41" s="40">
        <v>1968</v>
      </c>
      <c r="K41" s="37">
        <v>1968</v>
      </c>
      <c r="L41" s="37">
        <v>1968</v>
      </c>
      <c r="M41">
        <f>+VLOOKUP(B41,[1]Sheet3!$A:$I,9,)</f>
        <v>1968</v>
      </c>
      <c r="N41" t="b">
        <f>+M41=G41</f>
        <v>1</v>
      </c>
      <c r="O41" s="6" t="s">
        <v>151</v>
      </c>
      <c r="P41" s="6" t="str">
        <f>+VLOOKUP(O41,B:C,2,)</f>
        <v>Congo, Rep.</v>
      </c>
      <c r="Q41" s="6" t="str">
        <f>+VLOOKUP(O41,'[2]Dimension1 MSC'!$B:$D,3,)</f>
        <v>NA</v>
      </c>
      <c r="S41"/>
    </row>
    <row r="42" spans="1:19" s="6" customFormat="1" x14ac:dyDescent="0.25">
      <c r="A42" s="13">
        <f t="shared" si="1"/>
        <v>40</v>
      </c>
      <c r="B42" s="21" t="s">
        <v>150</v>
      </c>
      <c r="C42" s="16" t="s">
        <v>236</v>
      </c>
      <c r="D42" s="15" t="s">
        <v>399</v>
      </c>
      <c r="E42" s="30" t="str">
        <f t="shared" si="2"/>
        <v>2008</v>
      </c>
      <c r="F42" s="19" t="s">
        <v>387</v>
      </c>
      <c r="G42" s="19">
        <f>+M42</f>
        <v>2008</v>
      </c>
      <c r="H42" s="34">
        <f t="shared" si="3"/>
        <v>1</v>
      </c>
      <c r="I42" s="39" t="str">
        <f>+B42</f>
        <v>CRI</v>
      </c>
      <c r="J42" s="40">
        <v>1993</v>
      </c>
      <c r="K42" s="37">
        <v>2008</v>
      </c>
      <c r="L42" s="37">
        <v>2008</v>
      </c>
      <c r="M42">
        <f>+VLOOKUP(B42,[1]Sheet3!$A:$I,9,)</f>
        <v>2008</v>
      </c>
      <c r="N42" t="b">
        <f>+M42=G42</f>
        <v>1</v>
      </c>
      <c r="O42" s="6" t="s">
        <v>150</v>
      </c>
      <c r="P42" s="6" t="str">
        <f>+VLOOKUP(O42,B:C,2,)</f>
        <v>Costa Rica</v>
      </c>
      <c r="Q42" s="6" t="str">
        <f>+VLOOKUP(O42,'[2]Dimension1 MSC'!$B:$D,3,)</f>
        <v>NA</v>
      </c>
      <c r="S42"/>
    </row>
    <row r="43" spans="1:19" s="6" customFormat="1" x14ac:dyDescent="0.25">
      <c r="A43" s="13">
        <f t="shared" si="1"/>
        <v>41</v>
      </c>
      <c r="B43" s="20" t="s">
        <v>149</v>
      </c>
      <c r="C43" s="14" t="s">
        <v>237</v>
      </c>
      <c r="D43" s="15" t="s">
        <v>398</v>
      </c>
      <c r="E43" s="30" t="str">
        <f t="shared" si="2"/>
        <v>1968</v>
      </c>
      <c r="F43" s="19" t="s">
        <v>387</v>
      </c>
      <c r="G43" s="19">
        <f>+M43</f>
        <v>1968</v>
      </c>
      <c r="H43" s="34">
        <f t="shared" si="3"/>
        <v>0</v>
      </c>
      <c r="I43" s="39" t="str">
        <f>+B43</f>
        <v>CIV</v>
      </c>
      <c r="J43" s="40">
        <v>1968</v>
      </c>
      <c r="K43" s="37">
        <v>1968</v>
      </c>
      <c r="L43" s="37">
        <v>1993</v>
      </c>
      <c r="M43">
        <f>+VLOOKUP(B43,[1]Sheet3!$A:$I,9,)</f>
        <v>1968</v>
      </c>
      <c r="N43" t="b">
        <f>+M43=G43</f>
        <v>1</v>
      </c>
      <c r="O43" s="6" t="s">
        <v>149</v>
      </c>
      <c r="P43" s="6" t="str">
        <f>+VLOOKUP(O43,B:C,2,)</f>
        <v>Côte d'Ivoire</v>
      </c>
      <c r="Q43" s="6" t="str">
        <f>+VLOOKUP(O43,'[2]Dimension1 MSC'!$B:$D,3,)</f>
        <v>NA</v>
      </c>
      <c r="S43"/>
    </row>
    <row r="44" spans="1:19" s="6" customFormat="1" x14ac:dyDescent="0.25">
      <c r="A44" s="13">
        <f t="shared" si="1"/>
        <v>42</v>
      </c>
      <c r="B44" s="20" t="s">
        <v>148</v>
      </c>
      <c r="C44" s="14" t="s">
        <v>238</v>
      </c>
      <c r="D44" s="15" t="s">
        <v>397</v>
      </c>
      <c r="E44" s="30" t="str">
        <f t="shared" si="2"/>
        <v>1993</v>
      </c>
      <c r="F44" s="19" t="s">
        <v>387</v>
      </c>
      <c r="G44" s="19">
        <f>+M44</f>
        <v>1993</v>
      </c>
      <c r="H44" s="34">
        <f t="shared" si="3"/>
        <v>0.5</v>
      </c>
      <c r="I44" s="39" t="str">
        <f>+B44</f>
        <v>HRV</v>
      </c>
      <c r="J44" s="40">
        <v>1993</v>
      </c>
      <c r="K44" s="37">
        <v>1993</v>
      </c>
      <c r="L44" s="37">
        <v>2008</v>
      </c>
      <c r="M44">
        <f>+VLOOKUP(B44,[1]Sheet3!$A:$I,9,)</f>
        <v>1993</v>
      </c>
      <c r="N44" t="b">
        <f>+M44=G44</f>
        <v>1</v>
      </c>
      <c r="O44" s="6" t="s">
        <v>148</v>
      </c>
      <c r="P44" s="6" t="str">
        <f>+VLOOKUP(O44,B:C,2,)</f>
        <v>Croatia</v>
      </c>
      <c r="Q44" s="6" t="str">
        <f>+VLOOKUP(O44,'[2]Dimension1 MSC'!$B:$D,3,)</f>
        <v>OECD/EU</v>
      </c>
      <c r="S44"/>
    </row>
    <row r="45" spans="1:19" s="6" customFormat="1" x14ac:dyDescent="0.25">
      <c r="A45" s="13">
        <f t="shared" si="1"/>
        <v>43</v>
      </c>
      <c r="B45" s="22" t="s">
        <v>147</v>
      </c>
      <c r="C45" s="17" t="s">
        <v>239</v>
      </c>
      <c r="D45" s="15" t="s">
        <v>397</v>
      </c>
      <c r="E45" s="30" t="str">
        <f t="shared" si="2"/>
        <v>1993</v>
      </c>
      <c r="F45" s="19" t="s">
        <v>387</v>
      </c>
      <c r="G45" s="19">
        <f>+M45</f>
        <v>1993</v>
      </c>
      <c r="H45" s="34">
        <f t="shared" si="3"/>
        <v>0.5</v>
      </c>
      <c r="I45" s="39" t="str">
        <f>+B45</f>
        <v>CYP</v>
      </c>
      <c r="J45" s="40">
        <v>1993</v>
      </c>
      <c r="K45" s="37">
        <v>1993</v>
      </c>
      <c r="L45" s="37">
        <v>2008</v>
      </c>
      <c r="M45">
        <f>+VLOOKUP(B45,[1]Sheet3!$A:$I,9,)</f>
        <v>1993</v>
      </c>
      <c r="N45" t="b">
        <f>+M45=G45</f>
        <v>1</v>
      </c>
      <c r="O45" s="6" t="s">
        <v>147</v>
      </c>
      <c r="P45" s="6" t="str">
        <f>+VLOOKUP(O45,B:C,2,)</f>
        <v>Cyprus</v>
      </c>
      <c r="Q45" s="6" t="str">
        <f>+VLOOKUP(O45,'[2]Dimension1 MSC'!$B:$D,3,)</f>
        <v>OECD/EU</v>
      </c>
      <c r="S45"/>
    </row>
    <row r="46" spans="1:19" s="6" customFormat="1" x14ac:dyDescent="0.25">
      <c r="A46" s="13">
        <f t="shared" si="1"/>
        <v>44</v>
      </c>
      <c r="B46" s="20" t="s">
        <v>146</v>
      </c>
      <c r="C46" s="14" t="s">
        <v>240</v>
      </c>
      <c r="D46" s="15" t="s">
        <v>399</v>
      </c>
      <c r="E46" s="30" t="str">
        <f t="shared" si="2"/>
        <v>2008</v>
      </c>
      <c r="F46" s="19" t="s">
        <v>387</v>
      </c>
      <c r="G46" s="19">
        <f>+M46</f>
        <v>2008</v>
      </c>
      <c r="H46" s="34">
        <f t="shared" si="3"/>
        <v>1</v>
      </c>
      <c r="I46" s="39" t="str">
        <f>+B46</f>
        <v>CZE</v>
      </c>
      <c r="J46" s="40">
        <v>2008</v>
      </c>
      <c r="K46" s="37">
        <v>2008</v>
      </c>
      <c r="L46" s="37">
        <v>2008</v>
      </c>
      <c r="M46">
        <f>+VLOOKUP(B46,[1]Sheet3!$A:$I,9,)</f>
        <v>2008</v>
      </c>
      <c r="N46" t="b">
        <f>+M46=G46</f>
        <v>1</v>
      </c>
      <c r="O46" s="6" t="s">
        <v>146</v>
      </c>
      <c r="P46" s="6" t="str">
        <f>+VLOOKUP(O46,B:C,2,)</f>
        <v>Czech Republic</v>
      </c>
      <c r="Q46" s="6" t="str">
        <f>+VLOOKUP(O46,'[2]Dimension1 MSC'!$B:$D,3,)</f>
        <v>OECD/EU</v>
      </c>
      <c r="S46"/>
    </row>
    <row r="47" spans="1:19" s="6" customFormat="1" x14ac:dyDescent="0.25">
      <c r="A47" s="13">
        <f t="shared" si="1"/>
        <v>45</v>
      </c>
      <c r="B47" s="18" t="s">
        <v>145</v>
      </c>
      <c r="C47" s="14" t="s">
        <v>241</v>
      </c>
      <c r="D47" s="15" t="s">
        <v>399</v>
      </c>
      <c r="E47" s="30" t="str">
        <f t="shared" si="2"/>
        <v>2008</v>
      </c>
      <c r="F47" s="19" t="s">
        <v>387</v>
      </c>
      <c r="G47" s="19">
        <f>+M47</f>
        <v>2008</v>
      </c>
      <c r="H47" s="34">
        <f t="shared" si="3"/>
        <v>1</v>
      </c>
      <c r="I47" s="39" t="str">
        <f>+B47</f>
        <v>DNK</v>
      </c>
      <c r="J47" s="40">
        <v>2008</v>
      </c>
      <c r="K47" s="37">
        <v>2008</v>
      </c>
      <c r="L47" s="37">
        <v>2008</v>
      </c>
      <c r="M47">
        <f>+VLOOKUP(B47,[1]Sheet3!$A:$I,9,)</f>
        <v>2008</v>
      </c>
      <c r="N47" t="b">
        <f>+M47=G47</f>
        <v>1</v>
      </c>
      <c r="O47" s="6" t="s">
        <v>145</v>
      </c>
      <c r="P47" s="6" t="str">
        <f>+VLOOKUP(O47,B:C,2,)</f>
        <v>Denmark</v>
      </c>
      <c r="Q47" s="6" t="str">
        <f>+VLOOKUP(O47,'[2]Dimension1 MSC'!$B:$D,3,)</f>
        <v>OECD/EU</v>
      </c>
      <c r="S47"/>
    </row>
    <row r="48" spans="1:19" s="6" customFormat="1" x14ac:dyDescent="0.25">
      <c r="A48" s="13">
        <f t="shared" si="1"/>
        <v>46</v>
      </c>
      <c r="B48" s="22" t="s">
        <v>144</v>
      </c>
      <c r="C48" s="17" t="s">
        <v>242</v>
      </c>
      <c r="D48" s="15" t="s">
        <v>398</v>
      </c>
      <c r="E48" s="30" t="str">
        <f t="shared" si="2"/>
        <v>1968</v>
      </c>
      <c r="F48" s="19" t="s">
        <v>387</v>
      </c>
      <c r="G48" s="19">
        <f>+M48</f>
        <v>1968</v>
      </c>
      <c r="H48" s="34">
        <f t="shared" si="3"/>
        <v>0</v>
      </c>
      <c r="I48" s="39" t="str">
        <f>+B48</f>
        <v>DJI</v>
      </c>
      <c r="J48" s="40">
        <v>1968</v>
      </c>
      <c r="K48" s="37">
        <v>1968</v>
      </c>
      <c r="L48" s="37">
        <v>1993</v>
      </c>
      <c r="M48">
        <f>+VLOOKUP(B48,[1]Sheet3!$A:$I,9,)</f>
        <v>1968</v>
      </c>
      <c r="N48" t="b">
        <f>+M48=G48</f>
        <v>1</v>
      </c>
      <c r="O48" s="6" t="s">
        <v>144</v>
      </c>
      <c r="P48" s="6" t="str">
        <f>+VLOOKUP(O48,B:C,2,)</f>
        <v>Djibouti</v>
      </c>
      <c r="Q48" s="6" t="str">
        <f>+VLOOKUP(O48,'[2]Dimension1 MSC'!$B:$D,3,)</f>
        <v>NA</v>
      </c>
      <c r="S48"/>
    </row>
    <row r="49" spans="1:19" s="6" customFormat="1" x14ac:dyDescent="0.25">
      <c r="A49" s="13">
        <f t="shared" si="1"/>
        <v>47</v>
      </c>
      <c r="B49" s="20" t="s">
        <v>143</v>
      </c>
      <c r="C49" s="14" t="s">
        <v>243</v>
      </c>
      <c r="D49" s="15" t="s">
        <v>397</v>
      </c>
      <c r="E49" s="30" t="str">
        <f t="shared" si="2"/>
        <v>1993</v>
      </c>
      <c r="F49" s="19" t="s">
        <v>387</v>
      </c>
      <c r="G49" s="19">
        <f>+M49</f>
        <v>1993</v>
      </c>
      <c r="H49" s="34">
        <f t="shared" si="3"/>
        <v>0.5</v>
      </c>
      <c r="I49" s="39" t="str">
        <f>+B49</f>
        <v>DMA</v>
      </c>
      <c r="J49" s="40">
        <v>1993</v>
      </c>
      <c r="K49" s="37">
        <v>1993</v>
      </c>
      <c r="L49" s="37">
        <v>1993</v>
      </c>
      <c r="M49">
        <f>+VLOOKUP(B49,[1]Sheet3!$A:$I,9,)</f>
        <v>1993</v>
      </c>
      <c r="N49" t="b">
        <f>+M49=G49</f>
        <v>1</v>
      </c>
      <c r="O49" s="6" t="s">
        <v>143</v>
      </c>
      <c r="P49" s="6" t="str">
        <f>+VLOOKUP(O49,B:C,2,)</f>
        <v>Dominica</v>
      </c>
      <c r="Q49" s="6" t="str">
        <f>+VLOOKUP(O49,'[2]Dimension1 MSC'!$B:$D,3,)</f>
        <v>NA</v>
      </c>
      <c r="S49"/>
    </row>
    <row r="50" spans="1:19" s="6" customFormat="1" x14ac:dyDescent="0.25">
      <c r="A50" s="13">
        <f t="shared" si="1"/>
        <v>48</v>
      </c>
      <c r="B50" s="20" t="s">
        <v>142</v>
      </c>
      <c r="C50" s="14" t="s">
        <v>244</v>
      </c>
      <c r="D50" s="15" t="s">
        <v>399</v>
      </c>
      <c r="E50" s="30" t="str">
        <f t="shared" si="2"/>
        <v>2008</v>
      </c>
      <c r="F50" s="19" t="s">
        <v>387</v>
      </c>
      <c r="G50" s="19">
        <f>+M50</f>
        <v>2008</v>
      </c>
      <c r="H50" s="34">
        <f t="shared" si="3"/>
        <v>1</v>
      </c>
      <c r="I50" s="39" t="str">
        <f>+B50</f>
        <v>DOM</v>
      </c>
      <c r="J50" s="40">
        <v>2008</v>
      </c>
      <c r="K50" s="37">
        <v>2008</v>
      </c>
      <c r="L50" s="37">
        <v>2008</v>
      </c>
      <c r="M50">
        <f>+VLOOKUP(B50,[1]Sheet3!$A:$I,9,)</f>
        <v>2008</v>
      </c>
      <c r="N50" t="b">
        <f>+M50=G50</f>
        <v>1</v>
      </c>
      <c r="O50" s="6" t="s">
        <v>142</v>
      </c>
      <c r="P50" s="6" t="str">
        <f>+VLOOKUP(O50,B:C,2,)</f>
        <v>Dominican Republic</v>
      </c>
      <c r="Q50" s="6" t="str">
        <f>+VLOOKUP(O50,'[2]Dimension1 MSC'!$B:$D,3,)</f>
        <v>NA</v>
      </c>
      <c r="S50"/>
    </row>
    <row r="51" spans="1:19" s="6" customFormat="1" x14ac:dyDescent="0.25">
      <c r="A51" s="13">
        <f t="shared" si="1"/>
        <v>49</v>
      </c>
      <c r="B51" s="22" t="s">
        <v>141</v>
      </c>
      <c r="C51" s="16" t="s">
        <v>245</v>
      </c>
      <c r="D51" s="15" t="s">
        <v>399</v>
      </c>
      <c r="E51" s="30" t="str">
        <f t="shared" si="2"/>
        <v>2008</v>
      </c>
      <c r="F51" s="19" t="s">
        <v>387</v>
      </c>
      <c r="G51" s="19">
        <f>+M51</f>
        <v>2008</v>
      </c>
      <c r="H51" s="34">
        <f t="shared" si="3"/>
        <v>1</v>
      </c>
      <c r="I51" s="39" t="str">
        <f>+B51</f>
        <v>ECU</v>
      </c>
      <c r="J51" s="40">
        <v>2008</v>
      </c>
      <c r="K51" s="37">
        <v>2008</v>
      </c>
      <c r="L51" s="37">
        <v>2008</v>
      </c>
      <c r="M51">
        <f>+VLOOKUP(B51,[1]Sheet3!$A:$I,9,)</f>
        <v>2008</v>
      </c>
      <c r="N51" t="b">
        <f>+M51=G51</f>
        <v>1</v>
      </c>
      <c r="O51" s="6" t="s">
        <v>141</v>
      </c>
      <c r="P51" s="6" t="str">
        <f>+VLOOKUP(O51,B:C,2,)</f>
        <v>Ecuador</v>
      </c>
      <c r="Q51" s="6" t="str">
        <f>+VLOOKUP(O51,'[2]Dimension1 MSC'!$B:$D,3,)</f>
        <v>NA</v>
      </c>
      <c r="S51"/>
    </row>
    <row r="52" spans="1:19" s="6" customFormat="1" x14ac:dyDescent="0.25">
      <c r="A52" s="13">
        <f t="shared" si="1"/>
        <v>50</v>
      </c>
      <c r="B52" s="20" t="s">
        <v>140</v>
      </c>
      <c r="C52" s="14" t="s">
        <v>246</v>
      </c>
      <c r="D52" s="15" t="s">
        <v>397</v>
      </c>
      <c r="E52" s="30" t="str">
        <f t="shared" si="2"/>
        <v>1993</v>
      </c>
      <c r="F52" s="19" t="s">
        <v>387</v>
      </c>
      <c r="G52" s="19">
        <f>+M52</f>
        <v>1993</v>
      </c>
      <c r="H52" s="34">
        <f t="shared" si="3"/>
        <v>0.5</v>
      </c>
      <c r="I52" s="39" t="str">
        <f>+B52</f>
        <v>EGY</v>
      </c>
      <c r="J52" s="40">
        <v>1993</v>
      </c>
      <c r="K52" s="37">
        <v>1993</v>
      </c>
      <c r="L52" s="37">
        <v>1993</v>
      </c>
      <c r="M52">
        <f>+VLOOKUP(B52,[1]Sheet3!$A:$I,9,)</f>
        <v>1993</v>
      </c>
      <c r="N52" t="b">
        <f>+M52=G52</f>
        <v>1</v>
      </c>
      <c r="O52" s="6" t="s">
        <v>140</v>
      </c>
      <c r="P52" s="6" t="str">
        <f>+VLOOKUP(O52,B:C,2,)</f>
        <v>Egypt, Arab Rep.</v>
      </c>
      <c r="Q52" s="6" t="str">
        <f>+VLOOKUP(O52,'[2]Dimension1 MSC'!$B:$D,3,)</f>
        <v>NA</v>
      </c>
      <c r="S52"/>
    </row>
    <row r="53" spans="1:19" s="6" customFormat="1" x14ac:dyDescent="0.25">
      <c r="A53" s="13">
        <f t="shared" si="1"/>
        <v>51</v>
      </c>
      <c r="B53" s="20" t="s">
        <v>139</v>
      </c>
      <c r="C53" s="14" t="s">
        <v>247</v>
      </c>
      <c r="D53" s="15" t="s">
        <v>398</v>
      </c>
      <c r="E53" s="30" t="str">
        <f t="shared" si="2"/>
        <v>1968</v>
      </c>
      <c r="F53" s="19" t="s">
        <v>387</v>
      </c>
      <c r="G53" s="19">
        <f>+M53</f>
        <v>1968</v>
      </c>
      <c r="H53" s="34">
        <f t="shared" si="3"/>
        <v>0</v>
      </c>
      <c r="I53" s="39" t="str">
        <f>+B53</f>
        <v>SLV</v>
      </c>
      <c r="J53" s="40">
        <v>1968</v>
      </c>
      <c r="K53" s="37">
        <v>1968</v>
      </c>
      <c r="L53" s="37">
        <v>2008</v>
      </c>
      <c r="M53">
        <f>+VLOOKUP(B53,[1]Sheet3!$A:$I,9,)</f>
        <v>1968</v>
      </c>
      <c r="N53" t="b">
        <f>+M53=G53</f>
        <v>1</v>
      </c>
      <c r="O53" s="6" t="s">
        <v>139</v>
      </c>
      <c r="P53" s="6" t="str">
        <f>+VLOOKUP(O53,B:C,2,)</f>
        <v>El Salvador</v>
      </c>
      <c r="Q53" s="6" t="str">
        <f>+VLOOKUP(O53,'[2]Dimension1 MSC'!$B:$D,3,)</f>
        <v>NA</v>
      </c>
      <c r="S53"/>
    </row>
    <row r="54" spans="1:19" s="6" customFormat="1" x14ac:dyDescent="0.25">
      <c r="A54" s="13">
        <f t="shared" si="1"/>
        <v>52</v>
      </c>
      <c r="B54" s="20" t="s">
        <v>138</v>
      </c>
      <c r="C54" s="14" t="s">
        <v>248</v>
      </c>
      <c r="D54" s="15" t="s">
        <v>398</v>
      </c>
      <c r="E54" s="30" t="str">
        <f t="shared" si="2"/>
        <v>1968</v>
      </c>
      <c r="F54" s="19" t="s">
        <v>387</v>
      </c>
      <c r="G54" s="19">
        <f>+M54</f>
        <v>1968</v>
      </c>
      <c r="H54" s="34">
        <f t="shared" si="3"/>
        <v>0</v>
      </c>
      <c r="I54" s="39" t="str">
        <f>+B54</f>
        <v>GNQ</v>
      </c>
      <c r="J54" s="40">
        <v>1968</v>
      </c>
      <c r="K54" s="37">
        <v>1968</v>
      </c>
      <c r="L54" s="37">
        <v>1993</v>
      </c>
      <c r="M54">
        <f>+VLOOKUP(B54,[1]Sheet3!$A:$I,9,)</f>
        <v>1968</v>
      </c>
      <c r="N54" t="b">
        <f>+M54=G54</f>
        <v>1</v>
      </c>
      <c r="O54" s="6" t="s">
        <v>138</v>
      </c>
      <c r="P54" s="6" t="str">
        <f>+VLOOKUP(O54,B:C,2,)</f>
        <v>Equatorial Guinea</v>
      </c>
      <c r="Q54" s="6" t="str">
        <f>+VLOOKUP(O54,'[2]Dimension1 MSC'!$B:$D,3,)</f>
        <v>NA</v>
      </c>
      <c r="S54"/>
    </row>
    <row r="55" spans="1:19" s="6" customFormat="1" x14ac:dyDescent="0.25">
      <c r="A55" s="13">
        <f t="shared" si="1"/>
        <v>53</v>
      </c>
      <c r="B55" s="20" t="s">
        <v>137</v>
      </c>
      <c r="C55" s="14" t="s">
        <v>249</v>
      </c>
      <c r="D55" s="15" t="s">
        <v>398</v>
      </c>
      <c r="E55" s="30" t="str">
        <f t="shared" si="2"/>
        <v>1968</v>
      </c>
      <c r="F55" s="19" t="s">
        <v>387</v>
      </c>
      <c r="G55" s="19">
        <f>+M55</f>
        <v>1968</v>
      </c>
      <c r="H55" s="34">
        <f t="shared" si="3"/>
        <v>0</v>
      </c>
      <c r="I55" s="39" t="str">
        <f>+B55</f>
        <v>ERI</v>
      </c>
      <c r="J55" s="40">
        <v>1968</v>
      </c>
      <c r="K55" s="37">
        <v>1968</v>
      </c>
      <c r="L55" s="41">
        <v>1968</v>
      </c>
      <c r="M55">
        <f>+VLOOKUP(B55,[1]Sheet3!$A:$I,9,)</f>
        <v>1968</v>
      </c>
      <c r="N55" t="b">
        <f>+M55=G55</f>
        <v>1</v>
      </c>
      <c r="O55" s="6" t="s">
        <v>137</v>
      </c>
      <c r="P55" s="6" t="str">
        <f>+VLOOKUP(O55,B:C,2,)</f>
        <v>Eritrea</v>
      </c>
      <c r="Q55" s="6" t="str">
        <f>+VLOOKUP(O55,'[2]Dimension1 MSC'!$B:$D,3,)</f>
        <v>NA</v>
      </c>
      <c r="S55"/>
    </row>
    <row r="56" spans="1:19" s="6" customFormat="1" x14ac:dyDescent="0.25">
      <c r="A56" s="13">
        <f t="shared" si="1"/>
        <v>54</v>
      </c>
      <c r="B56" s="20" t="s">
        <v>136</v>
      </c>
      <c r="C56" s="14" t="s">
        <v>250</v>
      </c>
      <c r="D56" s="15" t="s">
        <v>399</v>
      </c>
      <c r="E56" s="30" t="str">
        <f t="shared" si="2"/>
        <v>2008</v>
      </c>
      <c r="F56" s="19" t="s">
        <v>387</v>
      </c>
      <c r="G56" s="19">
        <f>+M56</f>
        <v>2008</v>
      </c>
      <c r="H56" s="34">
        <f t="shared" si="3"/>
        <v>1</v>
      </c>
      <c r="I56" s="39" t="str">
        <f>+B56</f>
        <v>EST</v>
      </c>
      <c r="J56" s="40">
        <v>2008</v>
      </c>
      <c r="K56" s="37">
        <v>2008</v>
      </c>
      <c r="L56" s="37">
        <v>2008</v>
      </c>
      <c r="M56">
        <f>+VLOOKUP(B56,[1]Sheet3!$A:$I,9,)</f>
        <v>2008</v>
      </c>
      <c r="N56" t="b">
        <f>+M56=G56</f>
        <v>1</v>
      </c>
      <c r="O56" s="6" t="s">
        <v>136</v>
      </c>
      <c r="P56" s="6" t="str">
        <f>+VLOOKUP(O56,B:C,2,)</f>
        <v>Estonia</v>
      </c>
      <c r="Q56" s="6" t="str">
        <f>+VLOOKUP(O56,'[2]Dimension1 MSC'!$B:$D,3,)</f>
        <v>OECD/EU</v>
      </c>
      <c r="S56"/>
    </row>
    <row r="57" spans="1:19" s="6" customFormat="1" x14ac:dyDescent="0.25">
      <c r="A57" s="13">
        <f t="shared" si="1"/>
        <v>55</v>
      </c>
      <c r="B57" s="20" t="s">
        <v>135</v>
      </c>
      <c r="C57" s="14" t="s">
        <v>358</v>
      </c>
      <c r="D57" s="15" t="s">
        <v>397</v>
      </c>
      <c r="E57" s="30" t="str">
        <f t="shared" si="2"/>
        <v>1993</v>
      </c>
      <c r="F57" s="19" t="s">
        <v>387</v>
      </c>
      <c r="G57" s="19">
        <f>+M57</f>
        <v>1993</v>
      </c>
      <c r="H57" s="34">
        <f t="shared" si="3"/>
        <v>0.5</v>
      </c>
      <c r="I57" s="39" t="str">
        <f>+B57</f>
        <v>SWZ</v>
      </c>
      <c r="J57" s="40">
        <v>1993</v>
      </c>
      <c r="K57" s="37">
        <v>1993</v>
      </c>
      <c r="L57" s="37">
        <v>2008</v>
      </c>
      <c r="M57">
        <f>+VLOOKUP(B57,[1]Sheet3!$A:$I,9,)</f>
        <v>1993</v>
      </c>
      <c r="N57" t="b">
        <f>+M57=G57</f>
        <v>1</v>
      </c>
      <c r="O57" s="6" t="s">
        <v>135</v>
      </c>
      <c r="P57" s="6" t="str">
        <f>+VLOOKUP(O57,B:C,2,)</f>
        <v>Swaziland</v>
      </c>
      <c r="Q57" s="6" t="str">
        <f>+VLOOKUP(O57,'[2]Dimension1 MSC'!$B:$D,3,)</f>
        <v>NA</v>
      </c>
      <c r="S57"/>
    </row>
    <row r="58" spans="1:19" s="6" customFormat="1" x14ac:dyDescent="0.25">
      <c r="A58" s="13">
        <f t="shared" si="1"/>
        <v>56</v>
      </c>
      <c r="B58" s="21" t="s">
        <v>134</v>
      </c>
      <c r="C58" s="16" t="s">
        <v>251</v>
      </c>
      <c r="D58" s="15" t="s">
        <v>397</v>
      </c>
      <c r="E58" s="30" t="str">
        <f t="shared" si="2"/>
        <v>1993</v>
      </c>
      <c r="F58" s="19" t="s">
        <v>387</v>
      </c>
      <c r="G58" s="19">
        <f>+M58</f>
        <v>1993</v>
      </c>
      <c r="H58" s="34">
        <f t="shared" si="3"/>
        <v>0.5</v>
      </c>
      <c r="I58" s="39" t="str">
        <f>+B58</f>
        <v>ETH</v>
      </c>
      <c r="J58" s="40">
        <v>1993</v>
      </c>
      <c r="K58" s="37">
        <v>1993</v>
      </c>
      <c r="L58" s="37">
        <v>1993</v>
      </c>
      <c r="M58">
        <f>+VLOOKUP(B58,[1]Sheet3!$A:$I,9,)</f>
        <v>1993</v>
      </c>
      <c r="N58" t="b">
        <f>+M58=G58</f>
        <v>1</v>
      </c>
      <c r="O58" s="6" t="s">
        <v>134</v>
      </c>
      <c r="P58" s="6" t="str">
        <f>+VLOOKUP(O58,B:C,2,)</f>
        <v>Ethiopia</v>
      </c>
      <c r="Q58" s="6" t="str">
        <f>+VLOOKUP(O58,'[2]Dimension1 MSC'!$B:$D,3,)</f>
        <v>NA</v>
      </c>
      <c r="S58"/>
    </row>
    <row r="59" spans="1:19" s="6" customFormat="1" x14ac:dyDescent="0.25">
      <c r="A59" s="13">
        <f t="shared" si="1"/>
        <v>57</v>
      </c>
      <c r="B59" s="20" t="s">
        <v>133</v>
      </c>
      <c r="C59" s="14" t="s">
        <v>252</v>
      </c>
      <c r="D59" s="15" t="s">
        <v>397</v>
      </c>
      <c r="E59" s="30" t="str">
        <f t="shared" si="2"/>
        <v>1993</v>
      </c>
      <c r="F59" s="19" t="s">
        <v>387</v>
      </c>
      <c r="G59" s="19">
        <f>+M59</f>
        <v>1993</v>
      </c>
      <c r="H59" s="34">
        <f t="shared" si="3"/>
        <v>0.5</v>
      </c>
      <c r="I59" s="39" t="str">
        <f>+B59</f>
        <v>FJI</v>
      </c>
      <c r="J59" s="40">
        <v>1993</v>
      </c>
      <c r="K59" s="37">
        <v>1993</v>
      </c>
      <c r="L59" s="37">
        <v>2008</v>
      </c>
      <c r="M59">
        <f>+VLOOKUP(B59,[1]Sheet3!$A:$I,9,)</f>
        <v>1993</v>
      </c>
      <c r="N59" t="b">
        <f>+M59=G59</f>
        <v>1</v>
      </c>
      <c r="O59" s="6" t="s">
        <v>133</v>
      </c>
      <c r="P59" s="6" t="str">
        <f>+VLOOKUP(O59,B:C,2,)</f>
        <v>Fiji</v>
      </c>
      <c r="Q59" s="6" t="str">
        <f>+VLOOKUP(O59,'[2]Dimension1 MSC'!$B:$D,3,)</f>
        <v>NA</v>
      </c>
      <c r="S59"/>
    </row>
    <row r="60" spans="1:19" s="6" customFormat="1" x14ac:dyDescent="0.25">
      <c r="A60" s="13">
        <f t="shared" si="1"/>
        <v>58</v>
      </c>
      <c r="B60" s="20" t="s">
        <v>132</v>
      </c>
      <c r="C60" s="14" t="s">
        <v>253</v>
      </c>
      <c r="D60" s="15" t="s">
        <v>399</v>
      </c>
      <c r="E60" s="30" t="str">
        <f t="shared" si="2"/>
        <v>2008</v>
      </c>
      <c r="F60" s="19" t="s">
        <v>387</v>
      </c>
      <c r="G60" s="19">
        <f>+M60</f>
        <v>2008</v>
      </c>
      <c r="H60" s="34">
        <f t="shared" si="3"/>
        <v>1</v>
      </c>
      <c r="I60" s="39" t="str">
        <f>+B60</f>
        <v>FIN</v>
      </c>
      <c r="J60" s="40">
        <v>2008</v>
      </c>
      <c r="K60" s="37">
        <v>2008</v>
      </c>
      <c r="L60" s="37">
        <v>2008</v>
      </c>
      <c r="M60">
        <f>+VLOOKUP(B60,[1]Sheet3!$A:$I,9,)</f>
        <v>2008</v>
      </c>
      <c r="N60" t="b">
        <f>+M60=G60</f>
        <v>1</v>
      </c>
      <c r="O60" s="6" t="s">
        <v>132</v>
      </c>
      <c r="P60" s="6" t="str">
        <f>+VLOOKUP(O60,B:C,2,)</f>
        <v>Finland</v>
      </c>
      <c r="Q60" s="6" t="str">
        <f>+VLOOKUP(O60,'[2]Dimension1 MSC'!$B:$D,3,)</f>
        <v>OECD/EU</v>
      </c>
      <c r="S60"/>
    </row>
    <row r="61" spans="1:19" s="6" customFormat="1" x14ac:dyDescent="0.25">
      <c r="A61" s="13">
        <f t="shared" si="1"/>
        <v>59</v>
      </c>
      <c r="B61" s="22" t="s">
        <v>131</v>
      </c>
      <c r="C61" s="17" t="s">
        <v>254</v>
      </c>
      <c r="D61" s="15" t="s">
        <v>399</v>
      </c>
      <c r="E61" s="30" t="str">
        <f t="shared" si="2"/>
        <v>2008</v>
      </c>
      <c r="F61" s="19" t="s">
        <v>387</v>
      </c>
      <c r="G61" s="19">
        <f>+M61</f>
        <v>2008</v>
      </c>
      <c r="H61" s="34">
        <f t="shared" si="3"/>
        <v>1</v>
      </c>
      <c r="I61" s="39" t="str">
        <f>+B61</f>
        <v>FRA</v>
      </c>
      <c r="J61" s="40">
        <v>2008</v>
      </c>
      <c r="K61" s="37">
        <v>2008</v>
      </c>
      <c r="L61" s="37">
        <v>2008</v>
      </c>
      <c r="M61">
        <f>+VLOOKUP(B61,[1]Sheet3!$A:$I,9,)</f>
        <v>2008</v>
      </c>
      <c r="N61" t="b">
        <f>+M61=G61</f>
        <v>1</v>
      </c>
      <c r="O61" s="6" t="s">
        <v>131</v>
      </c>
      <c r="P61" s="6" t="str">
        <f>+VLOOKUP(O61,B:C,2,)</f>
        <v>France</v>
      </c>
      <c r="Q61" s="6" t="str">
        <f>+VLOOKUP(O61,'[2]Dimension1 MSC'!$B:$D,3,)</f>
        <v>OECD/EU</v>
      </c>
      <c r="S61"/>
    </row>
    <row r="62" spans="1:19" s="6" customFormat="1" x14ac:dyDescent="0.25">
      <c r="A62" s="13">
        <f t="shared" si="1"/>
        <v>60</v>
      </c>
      <c r="B62" s="20" t="s">
        <v>130</v>
      </c>
      <c r="C62" s="14" t="s">
        <v>255</v>
      </c>
      <c r="D62" s="15" t="s">
        <v>397</v>
      </c>
      <c r="E62" s="30" t="str">
        <f t="shared" si="2"/>
        <v>1993</v>
      </c>
      <c r="F62" s="19" t="s">
        <v>387</v>
      </c>
      <c r="G62" s="19">
        <f>+M62</f>
        <v>1993</v>
      </c>
      <c r="H62" s="34">
        <f t="shared" si="3"/>
        <v>0.5</v>
      </c>
      <c r="I62" s="39" t="str">
        <f>+B62</f>
        <v>GAB</v>
      </c>
      <c r="J62" s="40">
        <v>1993</v>
      </c>
      <c r="K62" s="37">
        <v>1993</v>
      </c>
      <c r="L62" s="37">
        <v>1993</v>
      </c>
      <c r="M62">
        <f>+VLOOKUP(B62,[1]Sheet3!$A:$I,9,)</f>
        <v>1993</v>
      </c>
      <c r="N62" t="b">
        <f>+M62=G62</f>
        <v>1</v>
      </c>
      <c r="O62" s="6" t="s">
        <v>130</v>
      </c>
      <c r="P62" s="6" t="str">
        <f>+VLOOKUP(O62,B:C,2,)</f>
        <v>Gabon</v>
      </c>
      <c r="Q62" s="6" t="str">
        <f>+VLOOKUP(O62,'[2]Dimension1 MSC'!$B:$D,3,)</f>
        <v>NA</v>
      </c>
      <c r="S62"/>
    </row>
    <row r="63" spans="1:19" s="6" customFormat="1" x14ac:dyDescent="0.25">
      <c r="A63" s="13">
        <f t="shared" si="1"/>
        <v>61</v>
      </c>
      <c r="B63" s="20" t="s">
        <v>129</v>
      </c>
      <c r="C63" s="14" t="s">
        <v>256</v>
      </c>
      <c r="D63" s="15" t="s">
        <v>397</v>
      </c>
      <c r="E63" s="30" t="str">
        <f t="shared" si="2"/>
        <v>1993</v>
      </c>
      <c r="F63" s="19" t="s">
        <v>387</v>
      </c>
      <c r="G63" s="19">
        <f>+M63</f>
        <v>1993</v>
      </c>
      <c r="H63" s="34">
        <f t="shared" si="3"/>
        <v>0.5</v>
      </c>
      <c r="I63" s="39" t="str">
        <f>+B63</f>
        <v>GMB</v>
      </c>
      <c r="J63" s="40">
        <v>1993</v>
      </c>
      <c r="K63" s="37">
        <v>1993</v>
      </c>
      <c r="L63" s="37">
        <v>1993</v>
      </c>
      <c r="M63">
        <f>+VLOOKUP(B63,[1]Sheet3!$A:$I,9,)</f>
        <v>1993</v>
      </c>
      <c r="N63" t="b">
        <f>+M63=G63</f>
        <v>1</v>
      </c>
      <c r="O63" s="6" t="s">
        <v>129</v>
      </c>
      <c r="P63" s="6" t="str">
        <f>+VLOOKUP(O63,B:C,2,)</f>
        <v>Gambia, The</v>
      </c>
      <c r="Q63" s="6" t="str">
        <f>+VLOOKUP(O63,'[2]Dimension1 MSC'!$B:$D,3,)</f>
        <v>NA</v>
      </c>
      <c r="S63"/>
    </row>
    <row r="64" spans="1:19" s="6" customFormat="1" x14ac:dyDescent="0.25">
      <c r="A64" s="13">
        <f t="shared" si="1"/>
        <v>62</v>
      </c>
      <c r="B64" s="20" t="s">
        <v>128</v>
      </c>
      <c r="C64" s="14" t="s">
        <v>257</v>
      </c>
      <c r="D64" s="15" t="s">
        <v>397</v>
      </c>
      <c r="E64" s="30" t="str">
        <f t="shared" si="2"/>
        <v>1993</v>
      </c>
      <c r="F64" s="19" t="s">
        <v>387</v>
      </c>
      <c r="G64" s="19">
        <f>+M64</f>
        <v>1993</v>
      </c>
      <c r="H64" s="34">
        <f t="shared" si="3"/>
        <v>0.5</v>
      </c>
      <c r="I64" s="39" t="str">
        <f>+B64</f>
        <v>GEO</v>
      </c>
      <c r="J64" s="40">
        <v>1993</v>
      </c>
      <c r="K64" s="37">
        <v>1993</v>
      </c>
      <c r="L64" s="37">
        <v>1993</v>
      </c>
      <c r="M64">
        <f>+VLOOKUP(B64,[1]Sheet3!$A:$I,9,)</f>
        <v>1993</v>
      </c>
      <c r="N64" t="b">
        <f>+M64=G64</f>
        <v>1</v>
      </c>
      <c r="O64" s="6" t="s">
        <v>128</v>
      </c>
      <c r="P64" s="6" t="str">
        <f>+VLOOKUP(O64,B:C,2,)</f>
        <v>Georgia</v>
      </c>
      <c r="Q64" s="6" t="str">
        <f>+VLOOKUP(O64,'[2]Dimension1 MSC'!$B:$D,3,)</f>
        <v>NA</v>
      </c>
      <c r="S64"/>
    </row>
    <row r="65" spans="1:19" s="6" customFormat="1" x14ac:dyDescent="0.25">
      <c r="A65" s="13">
        <f t="shared" si="1"/>
        <v>63</v>
      </c>
      <c r="B65" s="20" t="s">
        <v>127</v>
      </c>
      <c r="C65" s="14" t="s">
        <v>258</v>
      </c>
      <c r="D65" s="15" t="s">
        <v>399</v>
      </c>
      <c r="E65" s="30" t="str">
        <f t="shared" si="2"/>
        <v>2008</v>
      </c>
      <c r="F65" s="19" t="s">
        <v>387</v>
      </c>
      <c r="G65" s="19">
        <f>+M65</f>
        <v>2008</v>
      </c>
      <c r="H65" s="34">
        <f t="shared" si="3"/>
        <v>1</v>
      </c>
      <c r="I65" s="39" t="str">
        <f>+B65</f>
        <v>DEU</v>
      </c>
      <c r="J65" s="40">
        <v>2008</v>
      </c>
      <c r="K65" s="37">
        <v>2008</v>
      </c>
      <c r="L65" s="37">
        <v>2008</v>
      </c>
      <c r="M65">
        <f>+VLOOKUP(B65,[1]Sheet3!$A:$I,9,)</f>
        <v>2008</v>
      </c>
      <c r="N65" t="b">
        <f>+M65=G65</f>
        <v>1</v>
      </c>
      <c r="O65" s="6" t="s">
        <v>127</v>
      </c>
      <c r="P65" s="6" t="str">
        <f>+VLOOKUP(O65,B:C,2,)</f>
        <v>Germany</v>
      </c>
      <c r="Q65" s="6" t="str">
        <f>+VLOOKUP(O65,'[2]Dimension1 MSC'!$B:$D,3,)</f>
        <v>OECD/EU</v>
      </c>
      <c r="S65"/>
    </row>
    <row r="66" spans="1:19" s="6" customFormat="1" x14ac:dyDescent="0.25">
      <c r="A66" s="13">
        <f t="shared" si="1"/>
        <v>64</v>
      </c>
      <c r="B66" s="20" t="s">
        <v>126</v>
      </c>
      <c r="C66" s="14" t="s">
        <v>259</v>
      </c>
      <c r="D66" s="15" t="s">
        <v>397</v>
      </c>
      <c r="E66" s="30" t="str">
        <f t="shared" si="2"/>
        <v>1993</v>
      </c>
      <c r="F66" s="19" t="s">
        <v>387</v>
      </c>
      <c r="G66" s="19">
        <f>+M66</f>
        <v>1993</v>
      </c>
      <c r="H66" s="34">
        <f t="shared" si="3"/>
        <v>0.5</v>
      </c>
      <c r="I66" s="39" t="str">
        <f>+B66</f>
        <v>GHA</v>
      </c>
      <c r="J66" s="40">
        <v>1993</v>
      </c>
      <c r="K66" s="37">
        <v>1993</v>
      </c>
      <c r="L66" s="37">
        <v>1993</v>
      </c>
      <c r="M66">
        <f>+VLOOKUP(B66,[1]Sheet3!$A:$I,9,)</f>
        <v>1993</v>
      </c>
      <c r="N66" t="b">
        <f>+M66=G66</f>
        <v>1</v>
      </c>
      <c r="O66" s="6" t="s">
        <v>126</v>
      </c>
      <c r="P66" s="6" t="str">
        <f>+VLOOKUP(O66,B:C,2,)</f>
        <v>Ghana</v>
      </c>
      <c r="Q66" s="6" t="str">
        <f>+VLOOKUP(O66,'[2]Dimension1 MSC'!$B:$D,3,)</f>
        <v>NA</v>
      </c>
      <c r="S66"/>
    </row>
    <row r="67" spans="1:19" s="6" customFormat="1" x14ac:dyDescent="0.25">
      <c r="A67" s="13">
        <f t="shared" si="1"/>
        <v>65</v>
      </c>
      <c r="B67" s="21" t="s">
        <v>125</v>
      </c>
      <c r="C67" s="16" t="s">
        <v>260</v>
      </c>
      <c r="D67" s="15" t="s">
        <v>399</v>
      </c>
      <c r="E67" s="30" t="str">
        <f t="shared" si="2"/>
        <v>2008</v>
      </c>
      <c r="F67" s="19" t="s">
        <v>387</v>
      </c>
      <c r="G67" s="19">
        <f>+M67</f>
        <v>2008</v>
      </c>
      <c r="H67" s="34">
        <f t="shared" si="3"/>
        <v>1</v>
      </c>
      <c r="I67" s="39" t="str">
        <f>+B67</f>
        <v>GRC</v>
      </c>
      <c r="J67" s="40">
        <v>2008</v>
      </c>
      <c r="K67" s="37">
        <v>2008</v>
      </c>
      <c r="L67" s="37">
        <v>2008</v>
      </c>
      <c r="M67">
        <f>+VLOOKUP(B67,[1]Sheet3!$A:$I,9,)</f>
        <v>2008</v>
      </c>
      <c r="N67" t="b">
        <f>+M67=G67</f>
        <v>1</v>
      </c>
      <c r="O67" s="6" t="s">
        <v>125</v>
      </c>
      <c r="P67" s="6" t="str">
        <f>+VLOOKUP(O67,B:C,2,)</f>
        <v>Greece</v>
      </c>
      <c r="Q67" s="6" t="str">
        <f>+VLOOKUP(O67,'[2]Dimension1 MSC'!$B:$D,3,)</f>
        <v>OECD/EU</v>
      </c>
      <c r="S67"/>
    </row>
    <row r="68" spans="1:19" s="6" customFormat="1" x14ac:dyDescent="0.25">
      <c r="A68" s="13">
        <f t="shared" ref="A68:A131" si="4">1+A67</f>
        <v>66</v>
      </c>
      <c r="B68" s="22" t="s">
        <v>124</v>
      </c>
      <c r="C68" s="17" t="s">
        <v>261</v>
      </c>
      <c r="D68" s="15" t="s">
        <v>398</v>
      </c>
      <c r="E68" s="30" t="str">
        <f t="shared" ref="E68:E131" si="5">+RIGHT(D68,4)</f>
        <v>1968</v>
      </c>
      <c r="F68" s="19" t="s">
        <v>387</v>
      </c>
      <c r="G68" s="19">
        <f>+M68</f>
        <v>1968</v>
      </c>
      <c r="H68" s="34">
        <f t="shared" ref="H68:H131" si="6">IF(OR(D68="SNA 2008",D68= "ESA 2010") = TRUE, 1, IF(OR(D68="SNA 1993",D68= "ESA 1995"), 0.5, 0))</f>
        <v>0</v>
      </c>
      <c r="I68" s="39" t="str">
        <f>+B68</f>
        <v>GRD</v>
      </c>
      <c r="J68" s="40">
        <v>1968</v>
      </c>
      <c r="K68" s="37">
        <v>1968</v>
      </c>
      <c r="L68" s="37">
        <v>1993</v>
      </c>
      <c r="M68">
        <f>+VLOOKUP(B68,[1]Sheet3!$A:$I,9,)</f>
        <v>1968</v>
      </c>
      <c r="N68" t="b">
        <f>+M68=G68</f>
        <v>1</v>
      </c>
      <c r="O68" s="6" t="s">
        <v>124</v>
      </c>
      <c r="P68" s="6" t="str">
        <f>+VLOOKUP(O68,B:C,2,)</f>
        <v>Grenada</v>
      </c>
      <c r="Q68" s="6" t="str">
        <f>+VLOOKUP(O68,'[2]Dimension1 MSC'!$B:$D,3,)</f>
        <v>NA</v>
      </c>
      <c r="S68"/>
    </row>
    <row r="69" spans="1:19" s="6" customFormat="1" x14ac:dyDescent="0.25">
      <c r="A69" s="13">
        <f t="shared" si="4"/>
        <v>67</v>
      </c>
      <c r="B69" s="20" t="s">
        <v>123</v>
      </c>
      <c r="C69" s="14" t="s">
        <v>262</v>
      </c>
      <c r="D69" s="15" t="s">
        <v>397</v>
      </c>
      <c r="E69" s="30" t="str">
        <f t="shared" si="5"/>
        <v>1993</v>
      </c>
      <c r="F69" s="19" t="s">
        <v>387</v>
      </c>
      <c r="G69" s="19">
        <f>+M69</f>
        <v>1993</v>
      </c>
      <c r="H69" s="34">
        <f t="shared" si="6"/>
        <v>0.5</v>
      </c>
      <c r="I69" s="39" t="str">
        <f>+B69</f>
        <v>GTM</v>
      </c>
      <c r="J69" s="40">
        <v>1993</v>
      </c>
      <c r="K69" s="37">
        <v>1993</v>
      </c>
      <c r="L69" s="37">
        <v>1993</v>
      </c>
      <c r="M69">
        <f>+VLOOKUP(B69,[1]Sheet3!$A:$I,9,)</f>
        <v>1993</v>
      </c>
      <c r="N69" t="b">
        <f>+M69=G69</f>
        <v>1</v>
      </c>
      <c r="O69" s="6" t="s">
        <v>123</v>
      </c>
      <c r="P69" s="6" t="str">
        <f>+VLOOKUP(O69,B:C,2,)</f>
        <v>Guatemala</v>
      </c>
      <c r="Q69" s="6" t="str">
        <f>+VLOOKUP(O69,'[2]Dimension1 MSC'!$B:$D,3,)</f>
        <v>NA</v>
      </c>
      <c r="S69"/>
    </row>
    <row r="70" spans="1:19" s="6" customFormat="1" x14ac:dyDescent="0.25">
      <c r="A70" s="13">
        <f t="shared" si="4"/>
        <v>68</v>
      </c>
      <c r="B70" s="20" t="s">
        <v>122</v>
      </c>
      <c r="C70" s="14" t="s">
        <v>263</v>
      </c>
      <c r="D70" s="15" t="s">
        <v>397</v>
      </c>
      <c r="E70" s="30" t="str">
        <f t="shared" si="5"/>
        <v>1993</v>
      </c>
      <c r="F70" s="19" t="s">
        <v>387</v>
      </c>
      <c r="G70" s="19">
        <f>+M70</f>
        <v>1993</v>
      </c>
      <c r="H70" s="34">
        <f t="shared" si="6"/>
        <v>0.5</v>
      </c>
      <c r="I70" s="39" t="str">
        <f>+B70</f>
        <v>GIN</v>
      </c>
      <c r="J70" s="40">
        <v>1993</v>
      </c>
      <c r="K70" s="37">
        <v>1993</v>
      </c>
      <c r="L70" s="37">
        <v>1993</v>
      </c>
      <c r="M70">
        <f>+VLOOKUP(B70,[1]Sheet3!$A:$I,9,)</f>
        <v>1993</v>
      </c>
      <c r="N70" t="b">
        <f>+M70=G70</f>
        <v>1</v>
      </c>
      <c r="O70" s="6" t="s">
        <v>122</v>
      </c>
      <c r="P70" s="6" t="str">
        <f>+VLOOKUP(O70,B:C,2,)</f>
        <v>Guinea</v>
      </c>
      <c r="Q70" s="6" t="str">
        <f>+VLOOKUP(O70,'[2]Dimension1 MSC'!$B:$D,3,)</f>
        <v>NA</v>
      </c>
      <c r="S70"/>
    </row>
    <row r="71" spans="1:19" s="6" customFormat="1" x14ac:dyDescent="0.25">
      <c r="A71" s="13">
        <f t="shared" si="4"/>
        <v>69</v>
      </c>
      <c r="B71" s="20" t="s">
        <v>121</v>
      </c>
      <c r="C71" s="14" t="s">
        <v>264</v>
      </c>
      <c r="D71" s="15" t="s">
        <v>397</v>
      </c>
      <c r="E71" s="30" t="str">
        <f t="shared" si="5"/>
        <v>1993</v>
      </c>
      <c r="F71" s="19" t="s">
        <v>387</v>
      </c>
      <c r="G71" s="19">
        <f>+M71</f>
        <v>1993</v>
      </c>
      <c r="H71" s="34">
        <f t="shared" si="6"/>
        <v>0.5</v>
      </c>
      <c r="I71" s="39" t="str">
        <f>+B71</f>
        <v>GNB</v>
      </c>
      <c r="J71" s="40">
        <v>1993</v>
      </c>
      <c r="K71" s="37">
        <v>1993</v>
      </c>
      <c r="L71" s="37">
        <v>1993</v>
      </c>
      <c r="M71">
        <f>+VLOOKUP(B71,[1]Sheet3!$A:$I,9,)</f>
        <v>1993</v>
      </c>
      <c r="N71" t="b">
        <f>+M71=G71</f>
        <v>1</v>
      </c>
      <c r="O71" s="6" t="s">
        <v>121</v>
      </c>
      <c r="P71" s="6" t="str">
        <f>+VLOOKUP(O71,B:C,2,)</f>
        <v>Guinea-Bissau</v>
      </c>
      <c r="Q71" s="6" t="str">
        <f>+VLOOKUP(O71,'[2]Dimension1 MSC'!$B:$D,3,)</f>
        <v>NA</v>
      </c>
      <c r="S71"/>
    </row>
    <row r="72" spans="1:19" s="6" customFormat="1" x14ac:dyDescent="0.25">
      <c r="A72" s="13">
        <f t="shared" si="4"/>
        <v>70</v>
      </c>
      <c r="B72" s="20" t="s">
        <v>120</v>
      </c>
      <c r="C72" s="14" t="s">
        <v>265</v>
      </c>
      <c r="D72" s="15" t="s">
        <v>397</v>
      </c>
      <c r="E72" s="30" t="str">
        <f t="shared" si="5"/>
        <v>1993</v>
      </c>
      <c r="F72" s="19" t="s">
        <v>387</v>
      </c>
      <c r="G72" s="19">
        <f>+M72</f>
        <v>1993</v>
      </c>
      <c r="H72" s="34">
        <f t="shared" si="6"/>
        <v>0.5</v>
      </c>
      <c r="I72" s="39" t="str">
        <f>+B72</f>
        <v>GUY</v>
      </c>
      <c r="J72" s="40">
        <v>1993</v>
      </c>
      <c r="K72" s="37">
        <v>1993</v>
      </c>
      <c r="L72" s="37">
        <v>1993</v>
      </c>
      <c r="M72">
        <f>+VLOOKUP(B72,[1]Sheet3!$A:$I,9,)</f>
        <v>1993</v>
      </c>
      <c r="N72" t="b">
        <f>+M72=G72</f>
        <v>1</v>
      </c>
      <c r="O72" s="6" t="s">
        <v>120</v>
      </c>
      <c r="P72" s="6" t="str">
        <f>+VLOOKUP(O72,B:C,2,)</f>
        <v>Guyana</v>
      </c>
      <c r="Q72" s="6" t="str">
        <f>+VLOOKUP(O72,'[2]Dimension1 MSC'!$B:$D,3,)</f>
        <v>NA</v>
      </c>
      <c r="S72"/>
    </row>
    <row r="73" spans="1:19" s="6" customFormat="1" x14ac:dyDescent="0.25">
      <c r="A73" s="13">
        <f t="shared" si="4"/>
        <v>71</v>
      </c>
      <c r="B73" s="20" t="s">
        <v>119</v>
      </c>
      <c r="C73" s="14" t="s">
        <v>266</v>
      </c>
      <c r="D73" s="15" t="s">
        <v>398</v>
      </c>
      <c r="E73" s="30" t="str">
        <f t="shared" si="5"/>
        <v>1968</v>
      </c>
      <c r="F73" s="19" t="s">
        <v>387</v>
      </c>
      <c r="G73" s="19">
        <f>+M73</f>
        <v>1968</v>
      </c>
      <c r="H73" s="34">
        <f t="shared" si="6"/>
        <v>0</v>
      </c>
      <c r="I73" s="39" t="str">
        <f>+B73</f>
        <v>HTI</v>
      </c>
      <c r="J73" s="40">
        <v>1968</v>
      </c>
      <c r="K73" s="37">
        <v>1968</v>
      </c>
      <c r="L73" s="37">
        <v>1968</v>
      </c>
      <c r="M73">
        <f>+VLOOKUP(B73,[1]Sheet3!$A:$I,9,)</f>
        <v>1968</v>
      </c>
      <c r="N73" t="b">
        <f>+M73=G73</f>
        <v>1</v>
      </c>
      <c r="O73" s="6" t="s">
        <v>119</v>
      </c>
      <c r="P73" s="6" t="str">
        <f>+VLOOKUP(O73,B:C,2,)</f>
        <v>Haiti</v>
      </c>
      <c r="Q73" s="6" t="str">
        <f>+VLOOKUP(O73,'[2]Dimension1 MSC'!$B:$D,3,)</f>
        <v>NA</v>
      </c>
      <c r="S73"/>
    </row>
    <row r="74" spans="1:19" s="6" customFormat="1" x14ac:dyDescent="0.25">
      <c r="A74" s="13">
        <f t="shared" si="4"/>
        <v>72</v>
      </c>
      <c r="B74" s="20" t="s">
        <v>118</v>
      </c>
      <c r="C74" s="14" t="s">
        <v>267</v>
      </c>
      <c r="D74" s="15" t="s">
        <v>397</v>
      </c>
      <c r="E74" s="30" t="str">
        <f t="shared" si="5"/>
        <v>1993</v>
      </c>
      <c r="F74" s="19" t="s">
        <v>387</v>
      </c>
      <c r="G74" s="19">
        <f>+M74</f>
        <v>1993</v>
      </c>
      <c r="H74" s="34">
        <f t="shared" si="6"/>
        <v>0.5</v>
      </c>
      <c r="I74" s="39" t="str">
        <f>+B74</f>
        <v>HND</v>
      </c>
      <c r="J74" s="40">
        <v>1993</v>
      </c>
      <c r="K74" s="37">
        <v>1993</v>
      </c>
      <c r="L74" s="37">
        <v>1993</v>
      </c>
      <c r="M74">
        <f>+VLOOKUP(B74,[1]Sheet3!$A:$I,9,)</f>
        <v>1993</v>
      </c>
      <c r="N74" t="b">
        <f>+M74=G74</f>
        <v>1</v>
      </c>
      <c r="O74" s="6" t="s">
        <v>118</v>
      </c>
      <c r="P74" s="6" t="str">
        <f>+VLOOKUP(O74,B:C,2,)</f>
        <v>Honduras</v>
      </c>
      <c r="Q74" s="6" t="str">
        <f>+VLOOKUP(O74,'[2]Dimension1 MSC'!$B:$D,3,)</f>
        <v>NA</v>
      </c>
      <c r="S74"/>
    </row>
    <row r="75" spans="1:19" s="6" customFormat="1" x14ac:dyDescent="0.25">
      <c r="A75" s="13">
        <f t="shared" si="4"/>
        <v>73</v>
      </c>
      <c r="B75" s="20" t="s">
        <v>117</v>
      </c>
      <c r="C75" s="14" t="s">
        <v>268</v>
      </c>
      <c r="D75" s="15" t="s">
        <v>399</v>
      </c>
      <c r="E75" s="30" t="str">
        <f t="shared" si="5"/>
        <v>2008</v>
      </c>
      <c r="F75" s="19" t="s">
        <v>387</v>
      </c>
      <c r="G75" s="19">
        <f>+M75</f>
        <v>2008</v>
      </c>
      <c r="H75" s="34">
        <f t="shared" si="6"/>
        <v>1</v>
      </c>
      <c r="I75" s="39" t="str">
        <f>+B75</f>
        <v>HUN</v>
      </c>
      <c r="J75" s="40">
        <v>2008</v>
      </c>
      <c r="K75" s="37">
        <v>2008</v>
      </c>
      <c r="L75" s="37">
        <v>2008</v>
      </c>
      <c r="M75">
        <f>+VLOOKUP(B75,[1]Sheet3!$A:$I,9,)</f>
        <v>2008</v>
      </c>
      <c r="N75" t="b">
        <f>+M75=G75</f>
        <v>1</v>
      </c>
      <c r="O75" s="6" t="s">
        <v>117</v>
      </c>
      <c r="P75" s="6" t="str">
        <f>+VLOOKUP(O75,B:C,2,)</f>
        <v>Hungary</v>
      </c>
      <c r="Q75" s="6" t="str">
        <f>+VLOOKUP(O75,'[2]Dimension1 MSC'!$B:$D,3,)</f>
        <v>OECD/EU</v>
      </c>
      <c r="S75"/>
    </row>
    <row r="76" spans="1:19" s="6" customFormat="1" x14ac:dyDescent="0.25">
      <c r="A76" s="13">
        <f t="shared" si="4"/>
        <v>74</v>
      </c>
      <c r="B76" s="20" t="s">
        <v>116</v>
      </c>
      <c r="C76" s="14" t="s">
        <v>269</v>
      </c>
      <c r="D76" s="15" t="s">
        <v>399</v>
      </c>
      <c r="E76" s="30" t="str">
        <f t="shared" si="5"/>
        <v>2008</v>
      </c>
      <c r="F76" s="19" t="s">
        <v>387</v>
      </c>
      <c r="G76" s="19">
        <f>+M76</f>
        <v>2008</v>
      </c>
      <c r="H76" s="34">
        <f t="shared" si="6"/>
        <v>1</v>
      </c>
      <c r="I76" s="39" t="str">
        <f>+B76</f>
        <v>ISL</v>
      </c>
      <c r="J76" s="40">
        <v>2008</v>
      </c>
      <c r="K76" s="37">
        <v>2008</v>
      </c>
      <c r="L76" s="37">
        <v>2008</v>
      </c>
      <c r="M76">
        <f>+VLOOKUP(B76,[1]Sheet3!$A:$I,9,)</f>
        <v>2008</v>
      </c>
      <c r="N76" t="b">
        <f>+M76=G76</f>
        <v>1</v>
      </c>
      <c r="O76" s="6" t="s">
        <v>116</v>
      </c>
      <c r="P76" s="6" t="str">
        <f>+VLOOKUP(O76,B:C,2,)</f>
        <v>Iceland</v>
      </c>
      <c r="Q76" s="6" t="str">
        <f>+VLOOKUP(O76,'[2]Dimension1 MSC'!$B:$D,3,)</f>
        <v>OECD/EU</v>
      </c>
      <c r="S76"/>
    </row>
    <row r="77" spans="1:19" s="6" customFormat="1" x14ac:dyDescent="0.25">
      <c r="A77" s="13">
        <f t="shared" si="4"/>
        <v>75</v>
      </c>
      <c r="B77" s="21" t="s">
        <v>115</v>
      </c>
      <c r="C77" s="16" t="s">
        <v>270</v>
      </c>
      <c r="D77" s="15" t="s">
        <v>399</v>
      </c>
      <c r="E77" s="30" t="str">
        <f t="shared" si="5"/>
        <v>2008</v>
      </c>
      <c r="F77" s="19" t="s">
        <v>387</v>
      </c>
      <c r="G77" s="19">
        <f>+M77</f>
        <v>2008</v>
      </c>
      <c r="H77" s="34">
        <f t="shared" si="6"/>
        <v>1</v>
      </c>
      <c r="I77" s="39" t="str">
        <f>+B77</f>
        <v>IND</v>
      </c>
      <c r="J77" s="40">
        <v>2008</v>
      </c>
      <c r="K77" s="37">
        <v>2008</v>
      </c>
      <c r="L77" s="37">
        <v>2008</v>
      </c>
      <c r="M77">
        <f>+VLOOKUP(B77,[1]Sheet3!$A:$I,9,)</f>
        <v>2008</v>
      </c>
      <c r="N77" t="b">
        <f>+M77=G77</f>
        <v>1</v>
      </c>
      <c r="O77" s="6" t="s">
        <v>115</v>
      </c>
      <c r="P77" s="6" t="str">
        <f>+VLOOKUP(O77,B:C,2,)</f>
        <v>India</v>
      </c>
      <c r="Q77" s="6" t="str">
        <f>+VLOOKUP(O77,'[2]Dimension1 MSC'!$B:$D,3,)</f>
        <v>NA</v>
      </c>
      <c r="S77"/>
    </row>
    <row r="78" spans="1:19" s="6" customFormat="1" x14ac:dyDescent="0.25">
      <c r="A78" s="13">
        <f t="shared" si="4"/>
        <v>76</v>
      </c>
      <c r="B78" s="20" t="s">
        <v>114</v>
      </c>
      <c r="C78" s="14" t="s">
        <v>271</v>
      </c>
      <c r="D78" s="15" t="s">
        <v>397</v>
      </c>
      <c r="E78" s="30" t="str">
        <f t="shared" si="5"/>
        <v>1993</v>
      </c>
      <c r="F78" s="19" t="s">
        <v>387</v>
      </c>
      <c r="G78" s="19">
        <f>+M78</f>
        <v>1993</v>
      </c>
      <c r="H78" s="34">
        <f t="shared" si="6"/>
        <v>0.5</v>
      </c>
      <c r="I78" s="39" t="str">
        <f>+B78</f>
        <v>IDN</v>
      </c>
      <c r="J78" s="40">
        <v>1993</v>
      </c>
      <c r="K78" s="37">
        <v>1993</v>
      </c>
      <c r="L78" s="37">
        <v>2008</v>
      </c>
      <c r="M78">
        <f>+VLOOKUP(B78,[1]Sheet3!$A:$I,9,)</f>
        <v>1993</v>
      </c>
      <c r="N78" t="b">
        <f>+M78=G78</f>
        <v>1</v>
      </c>
      <c r="O78" s="6" t="s">
        <v>114</v>
      </c>
      <c r="P78" s="6" t="str">
        <f>+VLOOKUP(O78,B:C,2,)</f>
        <v>Indonesia</v>
      </c>
      <c r="Q78" s="6" t="str">
        <f>+VLOOKUP(O78,'[2]Dimension1 MSC'!$B:$D,3,)</f>
        <v>NA</v>
      </c>
      <c r="S78"/>
    </row>
    <row r="79" spans="1:19" s="6" customFormat="1" x14ac:dyDescent="0.25">
      <c r="A79" s="13">
        <f t="shared" si="4"/>
        <v>77</v>
      </c>
      <c r="B79" s="21" t="s">
        <v>113</v>
      </c>
      <c r="C79" s="16" t="s">
        <v>272</v>
      </c>
      <c r="D79" s="15" t="s">
        <v>397</v>
      </c>
      <c r="E79" s="30" t="str">
        <f t="shared" si="5"/>
        <v>1993</v>
      </c>
      <c r="F79" s="19" t="s">
        <v>387</v>
      </c>
      <c r="G79" s="19">
        <f>+M79</f>
        <v>1993</v>
      </c>
      <c r="H79" s="34">
        <f t="shared" si="6"/>
        <v>0.5</v>
      </c>
      <c r="I79" s="39" t="str">
        <f>+B79</f>
        <v>IRN</v>
      </c>
      <c r="J79" s="40">
        <v>1993</v>
      </c>
      <c r="K79" s="37">
        <v>1993</v>
      </c>
      <c r="L79" s="37">
        <v>1993</v>
      </c>
      <c r="M79">
        <f>+VLOOKUP(B79,[1]Sheet3!$A:$I,9,)</f>
        <v>1993</v>
      </c>
      <c r="N79" t="b">
        <f>+M79=G79</f>
        <v>1</v>
      </c>
      <c r="O79" s="6" t="s">
        <v>113</v>
      </c>
      <c r="P79" s="6" t="str">
        <f>+VLOOKUP(O79,B:C,2,)</f>
        <v>Iran, Islamic Rep.</v>
      </c>
      <c r="Q79" s="6" t="str">
        <f>+VLOOKUP(O79,'[2]Dimension1 MSC'!$B:$D,3,)</f>
        <v>NA</v>
      </c>
      <c r="S79"/>
    </row>
    <row r="80" spans="1:19" s="6" customFormat="1" x14ac:dyDescent="0.25">
      <c r="A80" s="13">
        <f t="shared" si="4"/>
        <v>78</v>
      </c>
      <c r="B80" s="20" t="s">
        <v>112</v>
      </c>
      <c r="C80" s="14" t="s">
        <v>273</v>
      </c>
      <c r="D80" s="15" t="s">
        <v>398</v>
      </c>
      <c r="E80" s="30" t="str">
        <f t="shared" si="5"/>
        <v>1968</v>
      </c>
      <c r="F80" s="19" t="s">
        <v>387</v>
      </c>
      <c r="G80" s="19">
        <f>+M80</f>
        <v>1968</v>
      </c>
      <c r="H80" s="34">
        <f t="shared" si="6"/>
        <v>0</v>
      </c>
      <c r="I80" s="39" t="str">
        <f>+B80</f>
        <v>IRQ</v>
      </c>
      <c r="J80" s="40">
        <v>1968</v>
      </c>
      <c r="K80" s="37">
        <v>1968</v>
      </c>
      <c r="L80" s="37">
        <v>1968</v>
      </c>
      <c r="M80">
        <f>+VLOOKUP(B80,[1]Sheet3!$A:$I,9,)</f>
        <v>1968</v>
      </c>
      <c r="N80" t="b">
        <f>+M80=G80</f>
        <v>1</v>
      </c>
      <c r="O80" s="6" t="s">
        <v>112</v>
      </c>
      <c r="P80" s="6" t="str">
        <f>+VLOOKUP(O80,B:C,2,)</f>
        <v>Iraq</v>
      </c>
      <c r="Q80" s="6" t="str">
        <f>+VLOOKUP(O80,'[2]Dimension1 MSC'!$B:$D,3,)</f>
        <v>NA</v>
      </c>
      <c r="S80"/>
    </row>
    <row r="81" spans="1:19" s="6" customFormat="1" x14ac:dyDescent="0.25">
      <c r="A81" s="13">
        <f t="shared" si="4"/>
        <v>79</v>
      </c>
      <c r="B81" s="20" t="s">
        <v>111</v>
      </c>
      <c r="C81" s="14" t="s">
        <v>274</v>
      </c>
      <c r="D81" s="15" t="s">
        <v>399</v>
      </c>
      <c r="E81" s="30" t="str">
        <f t="shared" si="5"/>
        <v>2008</v>
      </c>
      <c r="F81" s="19" t="s">
        <v>387</v>
      </c>
      <c r="G81" s="19">
        <f>+M81</f>
        <v>2008</v>
      </c>
      <c r="H81" s="34">
        <f t="shared" si="6"/>
        <v>1</v>
      </c>
      <c r="I81" s="39" t="str">
        <f>+B81</f>
        <v>IRL</v>
      </c>
      <c r="J81" s="40">
        <v>2008</v>
      </c>
      <c r="K81" s="37">
        <v>2008</v>
      </c>
      <c r="L81" s="37">
        <v>2008</v>
      </c>
      <c r="M81">
        <f>+VLOOKUP(B81,[1]Sheet3!$A:$I,9,)</f>
        <v>2008</v>
      </c>
      <c r="N81" t="b">
        <f>+M81=G81</f>
        <v>1</v>
      </c>
      <c r="O81" s="6" t="s">
        <v>111</v>
      </c>
      <c r="P81" s="6" t="str">
        <f>+VLOOKUP(O81,B:C,2,)</f>
        <v>Ireland</v>
      </c>
      <c r="Q81" s="6" t="str">
        <f>+VLOOKUP(O81,'[2]Dimension1 MSC'!$B:$D,3,)</f>
        <v>OECD/EU</v>
      </c>
      <c r="S81"/>
    </row>
    <row r="82" spans="1:19" s="6" customFormat="1" x14ac:dyDescent="0.25">
      <c r="A82" s="13">
        <f t="shared" si="4"/>
        <v>80</v>
      </c>
      <c r="B82" s="22" t="s">
        <v>110</v>
      </c>
      <c r="C82" s="17" t="s">
        <v>275</v>
      </c>
      <c r="D82" s="15" t="s">
        <v>399</v>
      </c>
      <c r="E82" s="30" t="str">
        <f t="shared" si="5"/>
        <v>2008</v>
      </c>
      <c r="F82" s="19" t="s">
        <v>387</v>
      </c>
      <c r="G82" s="19">
        <f>+M82</f>
        <v>2008</v>
      </c>
      <c r="H82" s="34">
        <f t="shared" si="6"/>
        <v>1</v>
      </c>
      <c r="I82" s="39" t="str">
        <f>+B82</f>
        <v>ISR</v>
      </c>
      <c r="J82" s="40">
        <v>2008</v>
      </c>
      <c r="K82" s="37">
        <v>2008</v>
      </c>
      <c r="L82" s="37">
        <v>2008</v>
      </c>
      <c r="M82">
        <f>+VLOOKUP(B82,[1]Sheet3!$A:$I,9,)</f>
        <v>2008</v>
      </c>
      <c r="N82" t="b">
        <f>+M82=G82</f>
        <v>1</v>
      </c>
      <c r="O82" s="6" t="s">
        <v>110</v>
      </c>
      <c r="P82" s="6" t="str">
        <f>+VLOOKUP(O82,B:C,2,)</f>
        <v>Israel</v>
      </c>
      <c r="Q82" s="6" t="str">
        <f>+VLOOKUP(O82,'[2]Dimension1 MSC'!$B:$D,3,)</f>
        <v>OECD/EU</v>
      </c>
      <c r="S82"/>
    </row>
    <row r="83" spans="1:19" s="6" customFormat="1" x14ac:dyDescent="0.25">
      <c r="A83" s="13">
        <f t="shared" si="4"/>
        <v>81</v>
      </c>
      <c r="B83" s="20" t="s">
        <v>109</v>
      </c>
      <c r="C83" s="14" t="s">
        <v>276</v>
      </c>
      <c r="D83" s="15" t="s">
        <v>399</v>
      </c>
      <c r="E83" s="30" t="str">
        <f t="shared" si="5"/>
        <v>2008</v>
      </c>
      <c r="F83" s="19" t="s">
        <v>387</v>
      </c>
      <c r="G83" s="19">
        <f>+M83</f>
        <v>2008</v>
      </c>
      <c r="H83" s="34">
        <f t="shared" si="6"/>
        <v>1</v>
      </c>
      <c r="I83" s="39" t="str">
        <f>+B83</f>
        <v>ITA</v>
      </c>
      <c r="J83" s="40">
        <v>2008</v>
      </c>
      <c r="K83" s="37">
        <v>2008</v>
      </c>
      <c r="L83" s="37">
        <v>2008</v>
      </c>
      <c r="M83">
        <f>+VLOOKUP(B83,[1]Sheet3!$A:$I,9,)</f>
        <v>2008</v>
      </c>
      <c r="N83" t="b">
        <f>+M83=G83</f>
        <v>1</v>
      </c>
      <c r="O83" s="6" t="s">
        <v>109</v>
      </c>
      <c r="P83" s="6" t="str">
        <f>+VLOOKUP(O83,B:C,2,)</f>
        <v>Italy</v>
      </c>
      <c r="Q83" s="6" t="str">
        <f>+VLOOKUP(O83,'[2]Dimension1 MSC'!$B:$D,3,)</f>
        <v>OECD/EU</v>
      </c>
      <c r="S83"/>
    </row>
    <row r="84" spans="1:19" s="6" customFormat="1" x14ac:dyDescent="0.25">
      <c r="A84" s="13">
        <f t="shared" si="4"/>
        <v>82</v>
      </c>
      <c r="B84" s="20" t="s">
        <v>108</v>
      </c>
      <c r="C84" s="14" t="s">
        <v>277</v>
      </c>
      <c r="D84" s="15" t="s">
        <v>397</v>
      </c>
      <c r="E84" s="30" t="str">
        <f t="shared" si="5"/>
        <v>1993</v>
      </c>
      <c r="F84" s="19" t="s">
        <v>387</v>
      </c>
      <c r="G84" s="19">
        <f>+M84</f>
        <v>1993</v>
      </c>
      <c r="H84" s="34">
        <f t="shared" si="6"/>
        <v>0.5</v>
      </c>
      <c r="I84" s="39" t="str">
        <f>+B84</f>
        <v>JAM</v>
      </c>
      <c r="J84" s="40">
        <v>1993</v>
      </c>
      <c r="K84" s="37">
        <v>1993</v>
      </c>
      <c r="L84" s="37">
        <v>1993</v>
      </c>
      <c r="M84">
        <f>+VLOOKUP(B84,[1]Sheet3!$A:$I,9,)</f>
        <v>1993</v>
      </c>
      <c r="N84" t="b">
        <f>+M84=G84</f>
        <v>1</v>
      </c>
      <c r="O84" s="6" t="s">
        <v>108</v>
      </c>
      <c r="P84" s="6" t="str">
        <f>+VLOOKUP(O84,B:C,2,)</f>
        <v>Jamaica</v>
      </c>
      <c r="Q84" s="6" t="str">
        <f>+VLOOKUP(O84,'[2]Dimension1 MSC'!$B:$D,3,)</f>
        <v>NA</v>
      </c>
      <c r="S84"/>
    </row>
    <row r="85" spans="1:19" s="6" customFormat="1" x14ac:dyDescent="0.25">
      <c r="A85" s="13">
        <f t="shared" si="4"/>
        <v>83</v>
      </c>
      <c r="B85" s="20" t="s">
        <v>107</v>
      </c>
      <c r="C85" s="14" t="s">
        <v>278</v>
      </c>
      <c r="D85" s="15" t="s">
        <v>397</v>
      </c>
      <c r="E85" s="30" t="str">
        <f t="shared" si="5"/>
        <v>1993</v>
      </c>
      <c r="F85" s="19" t="s">
        <v>387</v>
      </c>
      <c r="G85" s="19">
        <f>+M85</f>
        <v>1993</v>
      </c>
      <c r="H85" s="34">
        <f t="shared" si="6"/>
        <v>0.5</v>
      </c>
      <c r="I85" s="39" t="str">
        <f>+B85</f>
        <v>JPN</v>
      </c>
      <c r="J85" s="40">
        <v>1993</v>
      </c>
      <c r="K85" s="37">
        <v>1993</v>
      </c>
      <c r="L85" s="37">
        <v>2008</v>
      </c>
      <c r="M85">
        <f>+VLOOKUP(B85,[1]Sheet3!$A:$I,9,)</f>
        <v>1993</v>
      </c>
      <c r="N85" t="b">
        <f>+M85=G85</f>
        <v>1</v>
      </c>
      <c r="O85" s="6" t="s">
        <v>107</v>
      </c>
      <c r="P85" s="6" t="str">
        <f>+VLOOKUP(O85,B:C,2,)</f>
        <v>Japan</v>
      </c>
      <c r="Q85" s="6" t="str">
        <f>+VLOOKUP(O85,'[2]Dimension1 MSC'!$B:$D,3,)</f>
        <v>OECD/EU</v>
      </c>
      <c r="S85"/>
    </row>
    <row r="86" spans="1:19" s="6" customFormat="1" x14ac:dyDescent="0.25">
      <c r="A86" s="13">
        <f t="shared" si="4"/>
        <v>84</v>
      </c>
      <c r="B86" s="20" t="s">
        <v>106</v>
      </c>
      <c r="C86" s="14" t="s">
        <v>279</v>
      </c>
      <c r="D86" s="15" t="s">
        <v>398</v>
      </c>
      <c r="E86" s="30" t="str">
        <f t="shared" si="5"/>
        <v>1968</v>
      </c>
      <c r="F86" s="19" t="s">
        <v>387</v>
      </c>
      <c r="G86" s="19">
        <f>+M86</f>
        <v>1968</v>
      </c>
      <c r="H86" s="34">
        <f t="shared" si="6"/>
        <v>0</v>
      </c>
      <c r="I86" s="39" t="str">
        <f>+B86</f>
        <v>JOR</v>
      </c>
      <c r="J86" s="40">
        <v>1968</v>
      </c>
      <c r="K86" s="37">
        <v>1968</v>
      </c>
      <c r="L86" s="37">
        <v>1968</v>
      </c>
      <c r="M86">
        <f>+VLOOKUP(B86,[1]Sheet3!$A:$I,9,)</f>
        <v>1968</v>
      </c>
      <c r="N86" t="b">
        <f>+M86=G86</f>
        <v>1</v>
      </c>
      <c r="O86" s="6" t="s">
        <v>106</v>
      </c>
      <c r="P86" s="6" t="str">
        <f>+VLOOKUP(O86,B:C,2,)</f>
        <v>Jordan</v>
      </c>
      <c r="Q86" s="6" t="str">
        <f>+VLOOKUP(O86,'[2]Dimension1 MSC'!$B:$D,3,)</f>
        <v>NA</v>
      </c>
      <c r="S86"/>
    </row>
    <row r="87" spans="1:19" s="6" customFormat="1" x14ac:dyDescent="0.25">
      <c r="A87" s="13">
        <f t="shared" si="4"/>
        <v>85</v>
      </c>
      <c r="B87" s="20" t="s">
        <v>105</v>
      </c>
      <c r="C87" s="14" t="s">
        <v>280</v>
      </c>
      <c r="D87" s="15" t="s">
        <v>397</v>
      </c>
      <c r="E87" s="30" t="str">
        <f t="shared" si="5"/>
        <v>1993</v>
      </c>
      <c r="F87" s="19" t="s">
        <v>387</v>
      </c>
      <c r="G87" s="19">
        <f>+M87</f>
        <v>1993</v>
      </c>
      <c r="H87" s="34">
        <f t="shared" si="6"/>
        <v>0.5</v>
      </c>
      <c r="I87" s="39" t="str">
        <f>+B87</f>
        <v>KAZ</v>
      </c>
      <c r="J87" s="40">
        <v>1993</v>
      </c>
      <c r="K87" s="37">
        <v>1993</v>
      </c>
      <c r="L87" s="37">
        <v>1993</v>
      </c>
      <c r="M87">
        <f>+VLOOKUP(B87,[1]Sheet3!$A:$I,9,)</f>
        <v>1993</v>
      </c>
      <c r="N87" t="b">
        <f>+M87=G87</f>
        <v>1</v>
      </c>
      <c r="O87" s="6" t="s">
        <v>105</v>
      </c>
      <c r="P87" s="6" t="str">
        <f>+VLOOKUP(O87,B:C,2,)</f>
        <v>Kazakhstan</v>
      </c>
      <c r="Q87" s="6" t="str">
        <f>+VLOOKUP(O87,'[2]Dimension1 MSC'!$B:$D,3,)</f>
        <v>NA</v>
      </c>
      <c r="S87"/>
    </row>
    <row r="88" spans="1:19" s="6" customFormat="1" x14ac:dyDescent="0.25">
      <c r="A88" s="13">
        <f t="shared" si="4"/>
        <v>86</v>
      </c>
      <c r="B88" s="20" t="s">
        <v>104</v>
      </c>
      <c r="C88" s="14" t="s">
        <v>281</v>
      </c>
      <c r="D88" s="15" t="s">
        <v>399</v>
      </c>
      <c r="E88" s="30" t="str">
        <f t="shared" si="5"/>
        <v>2008</v>
      </c>
      <c r="F88" s="19" t="s">
        <v>387</v>
      </c>
      <c r="G88" s="19">
        <f>+M88</f>
        <v>2008</v>
      </c>
      <c r="H88" s="34">
        <f t="shared" si="6"/>
        <v>1</v>
      </c>
      <c r="I88" s="39" t="str">
        <f>+B88</f>
        <v>KEN</v>
      </c>
      <c r="J88" s="40">
        <v>2008</v>
      </c>
      <c r="K88" s="37">
        <v>2008</v>
      </c>
      <c r="L88" s="37">
        <v>2008</v>
      </c>
      <c r="M88">
        <f>+VLOOKUP(B88,[1]Sheet3!$A:$I,9,)</f>
        <v>2008</v>
      </c>
      <c r="N88" t="b">
        <f>+M88=G88</f>
        <v>1</v>
      </c>
      <c r="O88" s="6" t="s">
        <v>104</v>
      </c>
      <c r="P88" s="6" t="str">
        <f>+VLOOKUP(O88,B:C,2,)</f>
        <v>Kenya</v>
      </c>
      <c r="Q88" s="6" t="str">
        <f>+VLOOKUP(O88,'[2]Dimension1 MSC'!$B:$D,3,)</f>
        <v>NA</v>
      </c>
      <c r="S88"/>
    </row>
    <row r="89" spans="1:19" s="6" customFormat="1" x14ac:dyDescent="0.25">
      <c r="A89" s="13">
        <f t="shared" si="4"/>
        <v>87</v>
      </c>
      <c r="B89" s="20" t="s">
        <v>103</v>
      </c>
      <c r="C89" s="14" t="s">
        <v>282</v>
      </c>
      <c r="D89" s="15" t="s">
        <v>397</v>
      </c>
      <c r="E89" s="30" t="str">
        <f t="shared" si="5"/>
        <v>1993</v>
      </c>
      <c r="F89" s="19" t="s">
        <v>387</v>
      </c>
      <c r="G89" s="19">
        <f>+M89</f>
        <v>1993</v>
      </c>
      <c r="H89" s="34">
        <f t="shared" si="6"/>
        <v>0.5</v>
      </c>
      <c r="I89" s="39" t="str">
        <f>+B89</f>
        <v>KIR</v>
      </c>
      <c r="J89" s="40">
        <v>1993</v>
      </c>
      <c r="K89" s="37">
        <v>1993</v>
      </c>
      <c r="L89" s="37">
        <v>1993</v>
      </c>
      <c r="M89">
        <f>+VLOOKUP(B89,[1]Sheet3!$A:$I,9,)</f>
        <v>1993</v>
      </c>
      <c r="N89" t="b">
        <f>+M89=G89</f>
        <v>1</v>
      </c>
      <c r="O89" s="6" t="s">
        <v>103</v>
      </c>
      <c r="P89" s="6" t="str">
        <f>+VLOOKUP(O89,B:C,2,)</f>
        <v>Kiribati</v>
      </c>
      <c r="Q89" s="6" t="str">
        <f>+VLOOKUP(O89,'[2]Dimension1 MSC'!$B:$D,3,)</f>
        <v>NA</v>
      </c>
      <c r="S89"/>
    </row>
    <row r="90" spans="1:19" s="6" customFormat="1" x14ac:dyDescent="0.25">
      <c r="A90" s="13">
        <f t="shared" si="4"/>
        <v>88</v>
      </c>
      <c r="B90" s="20" t="s">
        <v>102</v>
      </c>
      <c r="C90" s="14" t="s">
        <v>283</v>
      </c>
      <c r="D90" s="15" t="s">
        <v>399</v>
      </c>
      <c r="E90" s="30" t="str">
        <f t="shared" si="5"/>
        <v>2008</v>
      </c>
      <c r="F90" s="19" t="s">
        <v>387</v>
      </c>
      <c r="G90" s="19">
        <f>+M90</f>
        <v>2008</v>
      </c>
      <c r="H90" s="34">
        <f t="shared" si="6"/>
        <v>1</v>
      </c>
      <c r="I90" s="39" t="str">
        <f>+B90</f>
        <v>KOR</v>
      </c>
      <c r="J90" s="40">
        <v>2008</v>
      </c>
      <c r="K90" s="37">
        <v>2008</v>
      </c>
      <c r="L90" s="37">
        <v>2008</v>
      </c>
      <c r="M90">
        <f>+VLOOKUP(B90,[1]Sheet3!$A:$I,9,)</f>
        <v>2008</v>
      </c>
      <c r="N90" t="b">
        <f>+M90=G90</f>
        <v>1</v>
      </c>
      <c r="O90" s="6" t="s">
        <v>102</v>
      </c>
      <c r="P90" s="6" t="str">
        <f>+VLOOKUP(O90,B:C,2,)</f>
        <v>Korea, Rep.</v>
      </c>
      <c r="Q90" s="6" t="str">
        <f>+VLOOKUP(O90,'[2]Dimension1 MSC'!$B:$D,3,)</f>
        <v>OECD/EU</v>
      </c>
      <c r="S90"/>
    </row>
    <row r="91" spans="1:19" s="6" customFormat="1" x14ac:dyDescent="0.25">
      <c r="A91" s="13">
        <f t="shared" si="4"/>
        <v>89</v>
      </c>
      <c r="B91" s="20" t="s">
        <v>101</v>
      </c>
      <c r="C91" s="14" t="s">
        <v>284</v>
      </c>
      <c r="D91" s="15" t="s">
        <v>397</v>
      </c>
      <c r="E91" s="30" t="str">
        <f t="shared" si="5"/>
        <v>1993</v>
      </c>
      <c r="F91" s="19" t="s">
        <v>387</v>
      </c>
      <c r="G91" s="19">
        <f>+M91</f>
        <v>1993</v>
      </c>
      <c r="H91" s="34">
        <f t="shared" si="6"/>
        <v>0.5</v>
      </c>
      <c r="I91" s="39" t="str">
        <f>+B91</f>
        <v>XKX</v>
      </c>
      <c r="J91" s="40">
        <v>1993</v>
      </c>
      <c r="K91" s="37">
        <v>1993</v>
      </c>
      <c r="L91" s="37">
        <v>1993</v>
      </c>
      <c r="M91">
        <f>+VLOOKUP(B91,[1]Sheet3!$A:$I,9,)</f>
        <v>1993</v>
      </c>
      <c r="N91" t="b">
        <f>+M91=G91</f>
        <v>1</v>
      </c>
      <c r="O91" s="6" t="s">
        <v>101</v>
      </c>
      <c r="P91" s="6" t="str">
        <f>+VLOOKUP(O91,B:C,2,)</f>
        <v>Kosovo</v>
      </c>
      <c r="Q91" s="6" t="str">
        <f>+VLOOKUP(O91,'[2]Dimension1 MSC'!$B:$D,3,)</f>
        <v>NA</v>
      </c>
      <c r="S91"/>
    </row>
    <row r="92" spans="1:19" s="6" customFormat="1" x14ac:dyDescent="0.25">
      <c r="A92" s="13">
        <f t="shared" si="4"/>
        <v>90</v>
      </c>
      <c r="B92" s="20" t="s">
        <v>100</v>
      </c>
      <c r="C92" s="14" t="s">
        <v>285</v>
      </c>
      <c r="D92" s="15" t="s">
        <v>397</v>
      </c>
      <c r="E92" s="30" t="str">
        <f t="shared" si="5"/>
        <v>1993</v>
      </c>
      <c r="F92" s="19" t="s">
        <v>387</v>
      </c>
      <c r="G92" s="19">
        <f>+M92</f>
        <v>1993</v>
      </c>
      <c r="H92" s="34">
        <f t="shared" si="6"/>
        <v>0.5</v>
      </c>
      <c r="I92" s="39" t="str">
        <f>+B92</f>
        <v>KWT</v>
      </c>
      <c r="J92" s="40">
        <v>1993</v>
      </c>
      <c r="K92" s="37">
        <v>1993</v>
      </c>
      <c r="L92" s="37">
        <v>1968</v>
      </c>
      <c r="M92">
        <f>+VLOOKUP(B92,[1]Sheet3!$A:$I,9,)</f>
        <v>1993</v>
      </c>
      <c r="N92" t="b">
        <f>+M92=G92</f>
        <v>1</v>
      </c>
      <c r="O92" s="6" t="s">
        <v>100</v>
      </c>
      <c r="P92" s="6" t="str">
        <f>+VLOOKUP(O92,B:C,2,)</f>
        <v>Kuwait</v>
      </c>
      <c r="Q92" s="6" t="str">
        <f>+VLOOKUP(O92,'[2]Dimension1 MSC'!$B:$D,3,)</f>
        <v>NA</v>
      </c>
      <c r="S92"/>
    </row>
    <row r="93" spans="1:19" s="6" customFormat="1" x14ac:dyDescent="0.25">
      <c r="A93" s="13">
        <f t="shared" si="4"/>
        <v>91</v>
      </c>
      <c r="B93" s="20" t="s">
        <v>99</v>
      </c>
      <c r="C93" s="14" t="s">
        <v>286</v>
      </c>
      <c r="D93" s="15" t="s">
        <v>397</v>
      </c>
      <c r="E93" s="30" t="str">
        <f t="shared" si="5"/>
        <v>1993</v>
      </c>
      <c r="F93" s="19" t="s">
        <v>387</v>
      </c>
      <c r="G93" s="19">
        <f>+M93</f>
        <v>1993</v>
      </c>
      <c r="H93" s="34">
        <f t="shared" si="6"/>
        <v>0.5</v>
      </c>
      <c r="I93" s="39" t="str">
        <f>+B93</f>
        <v>KGZ</v>
      </c>
      <c r="J93" s="40">
        <v>1993</v>
      </c>
      <c r="K93" s="37">
        <v>1993</v>
      </c>
      <c r="L93" s="41">
        <v>1993</v>
      </c>
      <c r="M93">
        <f>+VLOOKUP(B93,[1]Sheet3!$A:$I,9,)</f>
        <v>1993</v>
      </c>
      <c r="N93" t="b">
        <f>+M93=G93</f>
        <v>1</v>
      </c>
      <c r="O93" s="6" t="s">
        <v>99</v>
      </c>
      <c r="P93" s="6" t="str">
        <f>+VLOOKUP(O93,B:C,2,)</f>
        <v>Kyrgyz Republic</v>
      </c>
      <c r="Q93" s="6" t="str">
        <f>+VLOOKUP(O93,'[2]Dimension1 MSC'!$B:$D,3,)</f>
        <v>NA</v>
      </c>
      <c r="S93"/>
    </row>
    <row r="94" spans="1:19" s="6" customFormat="1" x14ac:dyDescent="0.25">
      <c r="A94" s="13">
        <f t="shared" si="4"/>
        <v>92</v>
      </c>
      <c r="B94" s="22" t="s">
        <v>98</v>
      </c>
      <c r="C94" s="17" t="s">
        <v>287</v>
      </c>
      <c r="D94" s="15" t="s">
        <v>397</v>
      </c>
      <c r="E94" s="30" t="str">
        <f t="shared" si="5"/>
        <v>1993</v>
      </c>
      <c r="F94" s="19" t="s">
        <v>387</v>
      </c>
      <c r="G94" s="19">
        <f>+M94</f>
        <v>1993</v>
      </c>
      <c r="H94" s="34">
        <f t="shared" si="6"/>
        <v>0.5</v>
      </c>
      <c r="I94" s="39" t="str">
        <f>+B94</f>
        <v>LAO</v>
      </c>
      <c r="J94" s="40">
        <v>1993</v>
      </c>
      <c r="K94" s="37">
        <v>1993</v>
      </c>
      <c r="L94" s="37">
        <v>2008</v>
      </c>
      <c r="M94">
        <f>+VLOOKUP(B94,[1]Sheet3!$A:$I,9,)</f>
        <v>1993</v>
      </c>
      <c r="N94" t="b">
        <f>+M94=G94</f>
        <v>1</v>
      </c>
      <c r="O94" s="6" t="s">
        <v>98</v>
      </c>
      <c r="P94" s="6" t="str">
        <f>+VLOOKUP(O94,B:C,2,)</f>
        <v>Lao PDR</v>
      </c>
      <c r="Q94" s="6" t="str">
        <f>+VLOOKUP(O94,'[2]Dimension1 MSC'!$B:$D,3,)</f>
        <v>NA</v>
      </c>
      <c r="S94"/>
    </row>
    <row r="95" spans="1:19" s="6" customFormat="1" x14ac:dyDescent="0.25">
      <c r="A95" s="13">
        <f t="shared" si="4"/>
        <v>93</v>
      </c>
      <c r="B95" s="20" t="s">
        <v>97</v>
      </c>
      <c r="C95" s="14" t="s">
        <v>288</v>
      </c>
      <c r="D95" s="15" t="s">
        <v>399</v>
      </c>
      <c r="E95" s="30" t="str">
        <f t="shared" si="5"/>
        <v>2008</v>
      </c>
      <c r="F95" s="19" t="s">
        <v>387</v>
      </c>
      <c r="G95" s="19">
        <f>+M95</f>
        <v>2008</v>
      </c>
      <c r="H95" s="34">
        <f t="shared" si="6"/>
        <v>1</v>
      </c>
      <c r="I95" s="39" t="str">
        <f>+B95</f>
        <v>LVA</v>
      </c>
      <c r="J95" s="40">
        <v>2008</v>
      </c>
      <c r="K95" s="37">
        <v>2008</v>
      </c>
      <c r="L95" s="37">
        <v>2008</v>
      </c>
      <c r="M95">
        <f>+VLOOKUP(B95,[1]Sheet3!$A:$I,9,)</f>
        <v>2008</v>
      </c>
      <c r="N95" t="b">
        <f>+M95=G95</f>
        <v>1</v>
      </c>
      <c r="O95" s="6" t="s">
        <v>97</v>
      </c>
      <c r="P95" s="6" t="str">
        <f>+VLOOKUP(O95,B:C,2,)</f>
        <v>Latvia</v>
      </c>
      <c r="Q95" s="6" t="str">
        <f>+VLOOKUP(O95,'[2]Dimension1 MSC'!$B:$D,3,)</f>
        <v>OECD/EU</v>
      </c>
      <c r="S95"/>
    </row>
    <row r="96" spans="1:19" s="6" customFormat="1" x14ac:dyDescent="0.25">
      <c r="A96" s="13">
        <f t="shared" si="4"/>
        <v>94</v>
      </c>
      <c r="B96" s="21" t="s">
        <v>96</v>
      </c>
      <c r="C96" s="16" t="s">
        <v>289</v>
      </c>
      <c r="D96" s="15" t="s">
        <v>397</v>
      </c>
      <c r="E96" s="30" t="str">
        <f t="shared" si="5"/>
        <v>1993</v>
      </c>
      <c r="F96" s="19" t="s">
        <v>387</v>
      </c>
      <c r="G96" s="19">
        <f>+M96</f>
        <v>1993</v>
      </c>
      <c r="H96" s="34">
        <f t="shared" si="6"/>
        <v>0.5</v>
      </c>
      <c r="I96" s="39" t="str">
        <f>+B96</f>
        <v>LBN</v>
      </c>
      <c r="J96" s="40">
        <v>1993</v>
      </c>
      <c r="K96" s="37">
        <v>1993</v>
      </c>
      <c r="L96" s="37">
        <v>2008</v>
      </c>
      <c r="M96">
        <f>+VLOOKUP(B96,[1]Sheet3!$A:$I,9,)</f>
        <v>1993</v>
      </c>
      <c r="N96" t="b">
        <f>+M96=G96</f>
        <v>1</v>
      </c>
      <c r="O96" s="6" t="s">
        <v>96</v>
      </c>
      <c r="P96" s="6" t="str">
        <f>+VLOOKUP(O96,B:C,2,)</f>
        <v>Lebanon</v>
      </c>
      <c r="Q96" s="6" t="str">
        <f>+VLOOKUP(O96,'[2]Dimension1 MSC'!$B:$D,3,)</f>
        <v>NA</v>
      </c>
      <c r="S96"/>
    </row>
    <row r="97" spans="1:19" s="6" customFormat="1" x14ac:dyDescent="0.25">
      <c r="A97" s="13">
        <f t="shared" si="4"/>
        <v>95</v>
      </c>
      <c r="B97" s="20" t="s">
        <v>95</v>
      </c>
      <c r="C97" s="14" t="s">
        <v>290</v>
      </c>
      <c r="D97" s="15" t="s">
        <v>397</v>
      </c>
      <c r="E97" s="30" t="str">
        <f t="shared" si="5"/>
        <v>1993</v>
      </c>
      <c r="F97" s="19" t="s">
        <v>387</v>
      </c>
      <c r="G97" s="19">
        <f>+M97</f>
        <v>1993</v>
      </c>
      <c r="H97" s="34">
        <f t="shared" si="6"/>
        <v>0.5</v>
      </c>
      <c r="I97" s="39" t="str">
        <f>+B97</f>
        <v>LSO</v>
      </c>
      <c r="J97" s="40">
        <v>1993</v>
      </c>
      <c r="K97" s="37">
        <v>1993</v>
      </c>
      <c r="L97" s="37">
        <v>1993</v>
      </c>
      <c r="M97">
        <f>+VLOOKUP(B97,[1]Sheet3!$A:$I,9,)</f>
        <v>1993</v>
      </c>
      <c r="N97" t="b">
        <f>+M97=G97</f>
        <v>1</v>
      </c>
      <c r="O97" s="6" t="s">
        <v>95</v>
      </c>
      <c r="P97" s="6" t="str">
        <f>+VLOOKUP(O97,B:C,2,)</f>
        <v>Lesotho</v>
      </c>
      <c r="Q97" s="6" t="str">
        <f>+VLOOKUP(O97,'[2]Dimension1 MSC'!$B:$D,3,)</f>
        <v>NA</v>
      </c>
      <c r="S97"/>
    </row>
    <row r="98" spans="1:19" s="6" customFormat="1" x14ac:dyDescent="0.25">
      <c r="A98" s="13">
        <f t="shared" si="4"/>
        <v>96</v>
      </c>
      <c r="B98" s="20" t="s">
        <v>94</v>
      </c>
      <c r="C98" s="14" t="s">
        <v>291</v>
      </c>
      <c r="D98" s="15" t="s">
        <v>398</v>
      </c>
      <c r="E98" s="30" t="str">
        <f t="shared" si="5"/>
        <v>1968</v>
      </c>
      <c r="F98" s="19" t="s">
        <v>387</v>
      </c>
      <c r="G98" s="19">
        <f>+M98</f>
        <v>1968</v>
      </c>
      <c r="H98" s="34">
        <f t="shared" si="6"/>
        <v>0</v>
      </c>
      <c r="I98" s="39" t="str">
        <f>+B98</f>
        <v>LBR</v>
      </c>
      <c r="J98" s="40">
        <v>1968</v>
      </c>
      <c r="K98" s="37">
        <v>1968</v>
      </c>
      <c r="L98" s="37">
        <v>1993</v>
      </c>
      <c r="M98">
        <f>+VLOOKUP(B98,[1]Sheet3!$A:$I,9,)</f>
        <v>1968</v>
      </c>
      <c r="N98" t="b">
        <f>+M98=G98</f>
        <v>1</v>
      </c>
      <c r="O98" s="6" t="s">
        <v>94</v>
      </c>
      <c r="P98" s="6" t="str">
        <f>+VLOOKUP(O98,B:C,2,)</f>
        <v>Liberia</v>
      </c>
      <c r="Q98" s="6" t="str">
        <f>+VLOOKUP(O98,'[2]Dimension1 MSC'!$B:$D,3,)</f>
        <v>NA</v>
      </c>
      <c r="S98"/>
    </row>
    <row r="99" spans="1:19" s="6" customFormat="1" x14ac:dyDescent="0.25">
      <c r="A99" s="13">
        <f t="shared" si="4"/>
        <v>97</v>
      </c>
      <c r="B99" s="20" t="s">
        <v>93</v>
      </c>
      <c r="C99" s="14" t="s">
        <v>292</v>
      </c>
      <c r="D99" s="15" t="s">
        <v>397</v>
      </c>
      <c r="E99" s="30" t="str">
        <f t="shared" si="5"/>
        <v>1993</v>
      </c>
      <c r="F99" s="19" t="s">
        <v>387</v>
      </c>
      <c r="G99" s="19">
        <f>+M99</f>
        <v>1993</v>
      </c>
      <c r="H99" s="34">
        <f t="shared" si="6"/>
        <v>0.5</v>
      </c>
      <c r="I99" s="39" t="str">
        <f>+B99</f>
        <v>LBY</v>
      </c>
      <c r="J99" s="40">
        <v>1993</v>
      </c>
      <c r="K99" s="37">
        <v>1993</v>
      </c>
      <c r="L99" s="37">
        <v>1993</v>
      </c>
      <c r="M99">
        <f>+VLOOKUP(B99,[1]Sheet3!$A:$I,9,)</f>
        <v>1993</v>
      </c>
      <c r="N99" t="b">
        <f>+M99=G99</f>
        <v>1</v>
      </c>
      <c r="O99" s="6" t="s">
        <v>93</v>
      </c>
      <c r="P99" s="6" t="str">
        <f>+VLOOKUP(O99,B:C,2,)</f>
        <v>Libya</v>
      </c>
      <c r="Q99" s="6" t="str">
        <f>+VLOOKUP(O99,'[2]Dimension1 MSC'!$B:$D,3,)</f>
        <v>NA</v>
      </c>
      <c r="S99"/>
    </row>
    <row r="100" spans="1:19" s="6" customFormat="1" x14ac:dyDescent="0.25">
      <c r="A100" s="13">
        <f t="shared" si="4"/>
        <v>98</v>
      </c>
      <c r="B100" s="20" t="s">
        <v>92</v>
      </c>
      <c r="C100" s="14" t="s">
        <v>293</v>
      </c>
      <c r="D100" s="15" t="s">
        <v>399</v>
      </c>
      <c r="E100" s="30" t="str">
        <f t="shared" si="5"/>
        <v>2008</v>
      </c>
      <c r="F100" s="19" t="s">
        <v>387</v>
      </c>
      <c r="G100" s="19">
        <f>+M100</f>
        <v>2008</v>
      </c>
      <c r="H100" s="34">
        <f t="shared" si="6"/>
        <v>1</v>
      </c>
      <c r="I100" s="39" t="str">
        <f>+B100</f>
        <v>LTU</v>
      </c>
      <c r="J100" s="40">
        <v>2008</v>
      </c>
      <c r="K100" s="37">
        <v>2008</v>
      </c>
      <c r="L100" s="37">
        <v>2008</v>
      </c>
      <c r="M100">
        <f>+VLOOKUP(B100,[1]Sheet3!$A:$I,9,)</f>
        <v>2008</v>
      </c>
      <c r="N100" t="b">
        <f>+M100=G100</f>
        <v>1</v>
      </c>
      <c r="O100" s="6" t="s">
        <v>92</v>
      </c>
      <c r="P100" s="6" t="str">
        <f>+VLOOKUP(O100,B:C,2,)</f>
        <v>Lithuania</v>
      </c>
      <c r="Q100" s="6" t="str">
        <f>+VLOOKUP(O100,'[2]Dimension1 MSC'!$B:$D,3,)</f>
        <v>OECD/EU</v>
      </c>
      <c r="S100"/>
    </row>
    <row r="101" spans="1:19" s="6" customFormat="1" x14ac:dyDescent="0.25">
      <c r="A101" s="13">
        <f t="shared" si="4"/>
        <v>99</v>
      </c>
      <c r="B101" s="20" t="s">
        <v>91</v>
      </c>
      <c r="C101" s="14" t="s">
        <v>294</v>
      </c>
      <c r="D101" s="15" t="s">
        <v>399</v>
      </c>
      <c r="E101" s="30" t="str">
        <f t="shared" si="5"/>
        <v>2008</v>
      </c>
      <c r="F101" s="19" t="s">
        <v>387</v>
      </c>
      <c r="G101" s="19">
        <f>+M101</f>
        <v>2008</v>
      </c>
      <c r="H101" s="34">
        <f t="shared" si="6"/>
        <v>1</v>
      </c>
      <c r="I101" s="39" t="str">
        <f>+B101</f>
        <v>LUX</v>
      </c>
      <c r="J101" s="40">
        <v>2008</v>
      </c>
      <c r="K101" s="37">
        <v>2008</v>
      </c>
      <c r="L101" s="37">
        <v>2008</v>
      </c>
      <c r="M101">
        <f>+VLOOKUP(B101,[1]Sheet3!$A:$I,9,)</f>
        <v>2008</v>
      </c>
      <c r="N101" t="b">
        <f>+M101=G101</f>
        <v>1</v>
      </c>
      <c r="O101" s="6" t="s">
        <v>91</v>
      </c>
      <c r="P101" s="6" t="str">
        <f>+VLOOKUP(O101,B:C,2,)</f>
        <v>Luxembourg</v>
      </c>
      <c r="Q101" s="6" t="str">
        <f>+VLOOKUP(O101,'[2]Dimension1 MSC'!$B:$D,3,)</f>
        <v>OECD/EU</v>
      </c>
      <c r="S101"/>
    </row>
    <row r="102" spans="1:19" s="6" customFormat="1" x14ac:dyDescent="0.25">
      <c r="A102" s="13">
        <f t="shared" si="4"/>
        <v>100</v>
      </c>
      <c r="B102" s="20" t="s">
        <v>90</v>
      </c>
      <c r="C102" s="14" t="s">
        <v>296</v>
      </c>
      <c r="D102" s="15" t="s">
        <v>398</v>
      </c>
      <c r="E102" s="30" t="str">
        <f t="shared" si="5"/>
        <v>1968</v>
      </c>
      <c r="F102" s="19" t="s">
        <v>387</v>
      </c>
      <c r="G102" s="19">
        <f>+M102</f>
        <v>1968</v>
      </c>
      <c r="H102" s="34">
        <f t="shared" si="6"/>
        <v>0</v>
      </c>
      <c r="I102" s="39" t="str">
        <f>+B102</f>
        <v>MDG</v>
      </c>
      <c r="J102" s="40">
        <v>1968</v>
      </c>
      <c r="K102" s="37">
        <v>1968</v>
      </c>
      <c r="L102" s="37">
        <v>1968</v>
      </c>
      <c r="M102">
        <f>+VLOOKUP(B102,[1]Sheet3!$A:$I,9,)</f>
        <v>1968</v>
      </c>
      <c r="N102" t="b">
        <f>+M102=G102</f>
        <v>1</v>
      </c>
      <c r="O102" s="6" t="s">
        <v>90</v>
      </c>
      <c r="P102" s="6" t="str">
        <f>+VLOOKUP(O102,B:C,2,)</f>
        <v>Madagascar</v>
      </c>
      <c r="Q102" s="6" t="str">
        <f>+VLOOKUP(O102,'[2]Dimension1 MSC'!$B:$D,3,)</f>
        <v>NA</v>
      </c>
      <c r="S102"/>
    </row>
    <row r="103" spans="1:19" s="6" customFormat="1" x14ac:dyDescent="0.25">
      <c r="A103" s="13">
        <f t="shared" si="4"/>
        <v>101</v>
      </c>
      <c r="B103" s="22" t="s">
        <v>89</v>
      </c>
      <c r="C103" s="17" t="s">
        <v>297</v>
      </c>
      <c r="D103" s="15" t="s">
        <v>399</v>
      </c>
      <c r="E103" s="30" t="str">
        <f t="shared" si="5"/>
        <v>2008</v>
      </c>
      <c r="F103" s="19" t="s">
        <v>387</v>
      </c>
      <c r="G103" s="19">
        <f>+M103</f>
        <v>2008</v>
      </c>
      <c r="H103" s="34">
        <f t="shared" si="6"/>
        <v>1</v>
      </c>
      <c r="I103" s="39" t="str">
        <f>+B103</f>
        <v>MWI</v>
      </c>
      <c r="J103" s="40">
        <v>2008</v>
      </c>
      <c r="K103" s="37">
        <v>2008</v>
      </c>
      <c r="L103" s="37">
        <v>1993</v>
      </c>
      <c r="M103">
        <f>+VLOOKUP(B103,[1]Sheet3!$A:$I,9,)</f>
        <v>2008</v>
      </c>
      <c r="N103" t="b">
        <f>+M103=G103</f>
        <v>1</v>
      </c>
      <c r="O103" s="6" t="s">
        <v>89</v>
      </c>
      <c r="P103" s="6" t="str">
        <f>+VLOOKUP(O103,B:C,2,)</f>
        <v>Malawi</v>
      </c>
      <c r="Q103" s="6" t="str">
        <f>+VLOOKUP(O103,'[2]Dimension1 MSC'!$B:$D,3,)</f>
        <v>NA</v>
      </c>
      <c r="S103"/>
    </row>
    <row r="104" spans="1:19" s="6" customFormat="1" x14ac:dyDescent="0.25">
      <c r="A104" s="13">
        <f t="shared" si="4"/>
        <v>102</v>
      </c>
      <c r="B104" s="20" t="s">
        <v>88</v>
      </c>
      <c r="C104" s="14" t="s">
        <v>298</v>
      </c>
      <c r="D104" s="15" t="s">
        <v>397</v>
      </c>
      <c r="E104" s="30" t="str">
        <f t="shared" si="5"/>
        <v>1993</v>
      </c>
      <c r="F104" s="19" t="s">
        <v>387</v>
      </c>
      <c r="G104" s="19">
        <f>+M104</f>
        <v>1993</v>
      </c>
      <c r="H104" s="34">
        <f t="shared" si="6"/>
        <v>0.5</v>
      </c>
      <c r="I104" s="39" t="str">
        <f>+B104</f>
        <v>MYS</v>
      </c>
      <c r="J104" s="40">
        <v>1993</v>
      </c>
      <c r="K104" s="37">
        <v>1993</v>
      </c>
      <c r="L104" s="37">
        <v>2008</v>
      </c>
      <c r="M104">
        <f>+VLOOKUP(B104,[1]Sheet3!$A:$I,9,)</f>
        <v>1993</v>
      </c>
      <c r="N104" t="b">
        <f>+M104=G104</f>
        <v>1</v>
      </c>
      <c r="O104" s="6" t="s">
        <v>88</v>
      </c>
      <c r="P104" s="6" t="str">
        <f>+VLOOKUP(O104,B:C,2,)</f>
        <v>Malaysia</v>
      </c>
      <c r="Q104" s="6" t="str">
        <f>+VLOOKUP(O104,'[2]Dimension1 MSC'!$B:$D,3,)</f>
        <v>NA</v>
      </c>
      <c r="S104"/>
    </row>
    <row r="105" spans="1:19" s="6" customFormat="1" x14ac:dyDescent="0.25">
      <c r="A105" s="13">
        <f t="shared" si="4"/>
        <v>103</v>
      </c>
      <c r="B105" s="20" t="s">
        <v>87</v>
      </c>
      <c r="C105" s="14" t="s">
        <v>299</v>
      </c>
      <c r="D105" s="15" t="s">
        <v>397</v>
      </c>
      <c r="E105" s="30" t="str">
        <f t="shared" si="5"/>
        <v>1993</v>
      </c>
      <c r="F105" s="19" t="s">
        <v>387</v>
      </c>
      <c r="G105" s="19">
        <f>+M105</f>
        <v>1993</v>
      </c>
      <c r="H105" s="34">
        <f t="shared" si="6"/>
        <v>0.5</v>
      </c>
      <c r="I105" s="39" t="str">
        <f>+B105</f>
        <v>MDV</v>
      </c>
      <c r="J105" s="40">
        <v>1993</v>
      </c>
      <c r="K105" s="37">
        <v>1993</v>
      </c>
      <c r="L105" s="37">
        <v>1993</v>
      </c>
      <c r="M105">
        <f>+VLOOKUP(B105,[1]Sheet3!$A:$I,9,)</f>
        <v>1993</v>
      </c>
      <c r="N105" t="b">
        <f>+M105=G105</f>
        <v>1</v>
      </c>
      <c r="O105" s="6" t="s">
        <v>87</v>
      </c>
      <c r="P105" s="6" t="str">
        <f>+VLOOKUP(O105,B:C,2,)</f>
        <v>Maldives</v>
      </c>
      <c r="Q105" s="6" t="str">
        <f>+VLOOKUP(O105,'[2]Dimension1 MSC'!$B:$D,3,)</f>
        <v>NA</v>
      </c>
      <c r="S105"/>
    </row>
    <row r="106" spans="1:19" s="6" customFormat="1" x14ac:dyDescent="0.25">
      <c r="A106" s="13">
        <f t="shared" si="4"/>
        <v>104</v>
      </c>
      <c r="B106" s="20" t="s">
        <v>86</v>
      </c>
      <c r="C106" s="14" t="s">
        <v>300</v>
      </c>
      <c r="D106" s="15" t="s">
        <v>398</v>
      </c>
      <c r="E106" s="30" t="str">
        <f t="shared" si="5"/>
        <v>1968</v>
      </c>
      <c r="F106" s="19" t="s">
        <v>387</v>
      </c>
      <c r="G106" s="19">
        <f>+M106</f>
        <v>1968</v>
      </c>
      <c r="H106" s="34">
        <f t="shared" si="6"/>
        <v>0</v>
      </c>
      <c r="I106" s="39" t="str">
        <f>+B106</f>
        <v>MLI</v>
      </c>
      <c r="J106" s="40">
        <v>1968</v>
      </c>
      <c r="K106" s="37">
        <v>1968</v>
      </c>
      <c r="L106" s="37">
        <v>1993</v>
      </c>
      <c r="M106">
        <f>+VLOOKUP(B106,[1]Sheet3!$A:$I,9,)</f>
        <v>1968</v>
      </c>
      <c r="N106" t="b">
        <f>+M106=G106</f>
        <v>1</v>
      </c>
      <c r="O106" s="6" t="s">
        <v>86</v>
      </c>
      <c r="P106" s="6" t="str">
        <f>+VLOOKUP(O106,B:C,2,)</f>
        <v>Mali</v>
      </c>
      <c r="Q106" s="6" t="str">
        <f>+VLOOKUP(O106,'[2]Dimension1 MSC'!$B:$D,3,)</f>
        <v>NA</v>
      </c>
      <c r="S106"/>
    </row>
    <row r="107" spans="1:19" s="6" customFormat="1" x14ac:dyDescent="0.25">
      <c r="A107" s="13">
        <f t="shared" si="4"/>
        <v>105</v>
      </c>
      <c r="B107" s="18" t="s">
        <v>85</v>
      </c>
      <c r="C107" s="14" t="s">
        <v>301</v>
      </c>
      <c r="D107" s="15" t="s">
        <v>397</v>
      </c>
      <c r="E107" s="30" t="str">
        <f t="shared" si="5"/>
        <v>1993</v>
      </c>
      <c r="F107" s="19" t="s">
        <v>387</v>
      </c>
      <c r="G107" s="19">
        <f>+M107</f>
        <v>1993</v>
      </c>
      <c r="H107" s="34">
        <f t="shared" si="6"/>
        <v>0.5</v>
      </c>
      <c r="I107" s="39" t="str">
        <f>+B107</f>
        <v>MLT</v>
      </c>
      <c r="J107" s="40">
        <v>1993</v>
      </c>
      <c r="K107" s="37">
        <v>1993</v>
      </c>
      <c r="L107" s="37">
        <v>2008</v>
      </c>
      <c r="M107">
        <f>+VLOOKUP(B107,[1]Sheet3!$A:$I,9,)</f>
        <v>1993</v>
      </c>
      <c r="N107" t="b">
        <f>+M107=G107</f>
        <v>1</v>
      </c>
      <c r="O107" s="6" t="s">
        <v>85</v>
      </c>
      <c r="P107" s="6" t="str">
        <f>+VLOOKUP(O107,B:C,2,)</f>
        <v>Malta</v>
      </c>
      <c r="Q107" s="6" t="str">
        <f>+VLOOKUP(O107,'[2]Dimension1 MSC'!$B:$D,3,)</f>
        <v>OECD/EU</v>
      </c>
      <c r="S107"/>
    </row>
    <row r="108" spans="1:19" s="6" customFormat="1" x14ac:dyDescent="0.25">
      <c r="A108" s="13">
        <f t="shared" si="4"/>
        <v>106</v>
      </c>
      <c r="B108" s="22" t="s">
        <v>84</v>
      </c>
      <c r="C108" s="17" t="s">
        <v>302</v>
      </c>
      <c r="D108" s="15" t="s">
        <v>398</v>
      </c>
      <c r="E108" s="30" t="str">
        <f t="shared" si="5"/>
        <v>1968</v>
      </c>
      <c r="F108" s="19" t="s">
        <v>387</v>
      </c>
      <c r="G108" s="19">
        <f>+M108</f>
        <v>1968</v>
      </c>
      <c r="H108" s="34">
        <f t="shared" si="6"/>
        <v>0</v>
      </c>
      <c r="I108" s="39" t="str">
        <f>+B108</f>
        <v>MHL</v>
      </c>
      <c r="J108" s="40">
        <v>1968</v>
      </c>
      <c r="K108" s="37">
        <v>1968</v>
      </c>
      <c r="L108" s="37">
        <v>1993</v>
      </c>
      <c r="M108">
        <f>+VLOOKUP(B108,[1]Sheet3!$A:$I,9,)</f>
        <v>1968</v>
      </c>
      <c r="N108" t="b">
        <f>+M108=G108</f>
        <v>1</v>
      </c>
      <c r="O108" s="6" t="s">
        <v>84</v>
      </c>
      <c r="P108" s="6" t="str">
        <f>+VLOOKUP(O108,B:C,2,)</f>
        <v>Marshall Islands</v>
      </c>
      <c r="Q108" s="6" t="str">
        <f>+VLOOKUP(O108,'[2]Dimension1 MSC'!$B:$D,3,)</f>
        <v>NA</v>
      </c>
      <c r="S108"/>
    </row>
    <row r="109" spans="1:19" s="6" customFormat="1" x14ac:dyDescent="0.25">
      <c r="A109" s="13">
        <f t="shared" si="4"/>
        <v>107</v>
      </c>
      <c r="B109" s="23" t="s">
        <v>83</v>
      </c>
      <c r="C109" s="17" t="s">
        <v>303</v>
      </c>
      <c r="D109" s="15" t="s">
        <v>397</v>
      </c>
      <c r="E109" s="30" t="str">
        <f t="shared" si="5"/>
        <v>1993</v>
      </c>
      <c r="F109" s="19" t="s">
        <v>387</v>
      </c>
      <c r="G109" s="19">
        <f>+M109</f>
        <v>1993</v>
      </c>
      <c r="H109" s="34">
        <f t="shared" si="6"/>
        <v>0.5</v>
      </c>
      <c r="I109" s="39" t="str">
        <f>+B109</f>
        <v>MRT</v>
      </c>
      <c r="J109" s="40">
        <v>1993</v>
      </c>
      <c r="K109" s="37">
        <v>1993</v>
      </c>
      <c r="L109" s="37">
        <v>1993</v>
      </c>
      <c r="M109">
        <f>+VLOOKUP(B109,[1]Sheet3!$A:$I,9,)</f>
        <v>1993</v>
      </c>
      <c r="N109" t="b">
        <f>+M109=G109</f>
        <v>1</v>
      </c>
      <c r="O109" s="6" t="s">
        <v>83</v>
      </c>
      <c r="P109" s="6" t="str">
        <f>+VLOOKUP(O109,B:C,2,)</f>
        <v>Mauritania</v>
      </c>
      <c r="Q109" s="6" t="str">
        <f>+VLOOKUP(O109,'[2]Dimension1 MSC'!$B:$D,3,)</f>
        <v>NA</v>
      </c>
      <c r="S109"/>
    </row>
    <row r="110" spans="1:19" s="6" customFormat="1" x14ac:dyDescent="0.25">
      <c r="A110" s="13">
        <f t="shared" si="4"/>
        <v>108</v>
      </c>
      <c r="B110" s="20" t="s">
        <v>82</v>
      </c>
      <c r="C110" s="14" t="s">
        <v>304</v>
      </c>
      <c r="D110" s="15" t="s">
        <v>397</v>
      </c>
      <c r="E110" s="30" t="str">
        <f t="shared" si="5"/>
        <v>1993</v>
      </c>
      <c r="F110" s="19" t="s">
        <v>387</v>
      </c>
      <c r="G110" s="19">
        <f>+M110</f>
        <v>1993</v>
      </c>
      <c r="H110" s="34">
        <f t="shared" si="6"/>
        <v>0.5</v>
      </c>
      <c r="I110" s="39" t="str">
        <f>+B110</f>
        <v>MUS</v>
      </c>
      <c r="J110" s="40">
        <v>1993</v>
      </c>
      <c r="K110" s="37">
        <v>1993</v>
      </c>
      <c r="L110" s="37">
        <v>2008</v>
      </c>
      <c r="M110">
        <f>+VLOOKUP(B110,[1]Sheet3!$A:$I,9,)</f>
        <v>1993</v>
      </c>
      <c r="N110" t="b">
        <f>+M110=G110</f>
        <v>1</v>
      </c>
      <c r="O110" s="6" t="s">
        <v>82</v>
      </c>
      <c r="P110" s="6" t="str">
        <f>+VLOOKUP(O110,B:C,2,)</f>
        <v>Mauritius</v>
      </c>
      <c r="Q110" s="6" t="str">
        <f>+VLOOKUP(O110,'[2]Dimension1 MSC'!$B:$D,3,)</f>
        <v>NA</v>
      </c>
      <c r="S110"/>
    </row>
    <row r="111" spans="1:19" s="6" customFormat="1" x14ac:dyDescent="0.25">
      <c r="A111" s="13">
        <f t="shared" si="4"/>
        <v>109</v>
      </c>
      <c r="B111" s="20" t="s">
        <v>81</v>
      </c>
      <c r="C111" s="14" t="s">
        <v>305</v>
      </c>
      <c r="D111" s="15" t="s">
        <v>399</v>
      </c>
      <c r="E111" s="30" t="str">
        <f t="shared" si="5"/>
        <v>2008</v>
      </c>
      <c r="F111" s="19" t="s">
        <v>387</v>
      </c>
      <c r="G111" s="19">
        <f>+M111</f>
        <v>2008</v>
      </c>
      <c r="H111" s="34">
        <f t="shared" si="6"/>
        <v>1</v>
      </c>
      <c r="I111" s="39" t="str">
        <f>+B111</f>
        <v>MEX</v>
      </c>
      <c r="J111" s="40">
        <v>2008</v>
      </c>
      <c r="K111" s="37">
        <v>2008</v>
      </c>
      <c r="L111" s="37">
        <v>2008</v>
      </c>
      <c r="M111">
        <f>+VLOOKUP(B111,[1]Sheet3!$A:$I,9,)</f>
        <v>2008</v>
      </c>
      <c r="N111" t="b">
        <f>+M111=G111</f>
        <v>1</v>
      </c>
      <c r="O111" s="6" t="s">
        <v>81</v>
      </c>
      <c r="P111" s="6" t="str">
        <f>+VLOOKUP(O111,B:C,2,)</f>
        <v>Mexico</v>
      </c>
      <c r="Q111" s="6" t="str">
        <f>+VLOOKUP(O111,'[2]Dimension1 MSC'!$B:$D,3,)</f>
        <v>OECD/EU</v>
      </c>
      <c r="S111"/>
    </row>
    <row r="112" spans="1:19" s="6" customFormat="1" x14ac:dyDescent="0.25">
      <c r="A112" s="13">
        <f t="shared" si="4"/>
        <v>110</v>
      </c>
      <c r="B112" s="20" t="s">
        <v>80</v>
      </c>
      <c r="C112" s="14" t="s">
        <v>306</v>
      </c>
      <c r="D112" s="15" t="s">
        <v>397</v>
      </c>
      <c r="E112" s="30" t="str">
        <f t="shared" si="5"/>
        <v>1993</v>
      </c>
      <c r="F112" s="19" t="s">
        <v>387</v>
      </c>
      <c r="G112" s="19">
        <f>+M112</f>
        <v>1993</v>
      </c>
      <c r="H112" s="34">
        <f t="shared" si="6"/>
        <v>0.5</v>
      </c>
      <c r="I112" s="39" t="str">
        <f>+B112</f>
        <v>FSM</v>
      </c>
      <c r="J112" s="40">
        <v>1993</v>
      </c>
      <c r="K112" s="37">
        <v>1993</v>
      </c>
      <c r="L112" s="37">
        <v>1993</v>
      </c>
      <c r="M112">
        <f>+VLOOKUP(B112,[1]Sheet3!$A:$I,9,)</f>
        <v>1993</v>
      </c>
      <c r="N112" t="b">
        <f>+M112=G112</f>
        <v>1</v>
      </c>
      <c r="O112" s="6" t="s">
        <v>80</v>
      </c>
      <c r="P112" s="6" t="str">
        <f>+VLOOKUP(O112,B:C,2,)</f>
        <v>Micronesia, Fed. Sts.</v>
      </c>
      <c r="Q112" s="6" t="str">
        <f>+VLOOKUP(O112,'[2]Dimension1 MSC'!$B:$D,3,)</f>
        <v>NA</v>
      </c>
      <c r="S112"/>
    </row>
    <row r="113" spans="1:19" s="6" customFormat="1" x14ac:dyDescent="0.25">
      <c r="A113" s="13">
        <f t="shared" si="4"/>
        <v>111</v>
      </c>
      <c r="B113" s="20" t="s">
        <v>79</v>
      </c>
      <c r="C113" s="14" t="s">
        <v>307</v>
      </c>
      <c r="D113" s="15" t="s">
        <v>397</v>
      </c>
      <c r="E113" s="30" t="str">
        <f t="shared" si="5"/>
        <v>1993</v>
      </c>
      <c r="F113" s="19" t="s">
        <v>387</v>
      </c>
      <c r="G113" s="19">
        <f>+M113</f>
        <v>1993</v>
      </c>
      <c r="H113" s="34">
        <f t="shared" si="6"/>
        <v>0.5</v>
      </c>
      <c r="I113" s="39" t="str">
        <f>+B113</f>
        <v>MDA</v>
      </c>
      <c r="J113" s="40">
        <v>1993</v>
      </c>
      <c r="K113" s="37">
        <v>1993</v>
      </c>
      <c r="L113" s="41">
        <v>1993</v>
      </c>
      <c r="M113">
        <f>+VLOOKUP(B113,[1]Sheet3!$A:$I,9,)</f>
        <v>1993</v>
      </c>
      <c r="N113" t="b">
        <f>+M113=G113</f>
        <v>1</v>
      </c>
      <c r="O113" s="6" t="s">
        <v>79</v>
      </c>
      <c r="P113" s="6" t="str">
        <f>+VLOOKUP(O113,B:C,2,)</f>
        <v>Moldova</v>
      </c>
      <c r="Q113" s="6" t="str">
        <f>+VLOOKUP(O113,'[2]Dimension1 MSC'!$B:$D,3,)</f>
        <v>NA</v>
      </c>
      <c r="S113"/>
    </row>
    <row r="114" spans="1:19" s="6" customFormat="1" x14ac:dyDescent="0.25">
      <c r="A114" s="13">
        <f t="shared" si="4"/>
        <v>112</v>
      </c>
      <c r="B114" s="20" t="s">
        <v>78</v>
      </c>
      <c r="C114" s="14" t="s">
        <v>308</v>
      </c>
      <c r="D114" s="15" t="s">
        <v>397</v>
      </c>
      <c r="E114" s="30" t="str">
        <f t="shared" si="5"/>
        <v>1993</v>
      </c>
      <c r="F114" s="19" t="s">
        <v>387</v>
      </c>
      <c r="G114" s="19">
        <f>+M114</f>
        <v>1993</v>
      </c>
      <c r="H114" s="34">
        <f t="shared" si="6"/>
        <v>0.5</v>
      </c>
      <c r="I114" s="39" t="str">
        <f>+B114</f>
        <v>MNG</v>
      </c>
      <c r="J114" s="40">
        <v>1993</v>
      </c>
      <c r="K114" s="37">
        <v>1993</v>
      </c>
      <c r="L114" s="37">
        <v>2008</v>
      </c>
      <c r="M114">
        <f>+VLOOKUP(B114,[1]Sheet3!$A:$I,9,)</f>
        <v>1993</v>
      </c>
      <c r="N114" t="b">
        <f>+M114=G114</f>
        <v>1</v>
      </c>
      <c r="O114" s="6" t="s">
        <v>78</v>
      </c>
      <c r="P114" s="6" t="str">
        <f>+VLOOKUP(O114,B:C,2,)</f>
        <v>Mongolia</v>
      </c>
      <c r="Q114" s="6" t="str">
        <f>+VLOOKUP(O114,'[2]Dimension1 MSC'!$B:$D,3,)</f>
        <v>NA</v>
      </c>
      <c r="S114"/>
    </row>
    <row r="115" spans="1:19" s="6" customFormat="1" x14ac:dyDescent="0.25">
      <c r="A115" s="13">
        <f t="shared" si="4"/>
        <v>113</v>
      </c>
      <c r="B115" s="20" t="s">
        <v>77</v>
      </c>
      <c r="C115" s="14" t="s">
        <v>309</v>
      </c>
      <c r="D115" s="15" t="s">
        <v>397</v>
      </c>
      <c r="E115" s="30" t="str">
        <f t="shared" si="5"/>
        <v>1993</v>
      </c>
      <c r="F115" s="19" t="s">
        <v>387</v>
      </c>
      <c r="G115" s="19">
        <f>+M115</f>
        <v>1993</v>
      </c>
      <c r="H115" s="34">
        <f t="shared" si="6"/>
        <v>0.5</v>
      </c>
      <c r="I115" s="39" t="str">
        <f>+B115</f>
        <v>MNE</v>
      </c>
      <c r="J115" s="40">
        <v>1993</v>
      </c>
      <c r="K115" s="37">
        <v>1993</v>
      </c>
      <c r="L115" s="37">
        <v>2008</v>
      </c>
      <c r="M115">
        <f>+VLOOKUP(B115,[1]Sheet3!$A:$I,9,)</f>
        <v>1993</v>
      </c>
      <c r="N115" t="b">
        <f>+M115=G115</f>
        <v>1</v>
      </c>
      <c r="O115" s="6" t="s">
        <v>77</v>
      </c>
      <c r="P115" s="6" t="str">
        <f>+VLOOKUP(O115,B:C,2,)</f>
        <v>Montenegro</v>
      </c>
      <c r="Q115" s="6" t="str">
        <f>+VLOOKUP(O115,'[2]Dimension1 MSC'!$B:$D,3,)</f>
        <v>NA</v>
      </c>
      <c r="S115"/>
    </row>
    <row r="116" spans="1:19" s="6" customFormat="1" x14ac:dyDescent="0.25">
      <c r="A116" s="13">
        <f t="shared" si="4"/>
        <v>114</v>
      </c>
      <c r="B116" s="21" t="s">
        <v>76</v>
      </c>
      <c r="C116" s="16" t="s">
        <v>310</v>
      </c>
      <c r="D116" s="15" t="s">
        <v>397</v>
      </c>
      <c r="E116" s="30" t="str">
        <f t="shared" si="5"/>
        <v>1993</v>
      </c>
      <c r="F116" s="19" t="s">
        <v>387</v>
      </c>
      <c r="G116" s="19">
        <f>+M116</f>
        <v>1993</v>
      </c>
      <c r="H116" s="34">
        <f t="shared" si="6"/>
        <v>0.5</v>
      </c>
      <c r="I116" s="39" t="str">
        <f>+B116</f>
        <v>MAR</v>
      </c>
      <c r="J116" s="40">
        <v>1993</v>
      </c>
      <c r="K116" s="37">
        <v>1993</v>
      </c>
      <c r="L116" s="37">
        <v>2008</v>
      </c>
      <c r="M116">
        <f>+VLOOKUP(B116,[1]Sheet3!$A:$I,9,)</f>
        <v>1993</v>
      </c>
      <c r="N116" t="b">
        <f>+M116=G116</f>
        <v>1</v>
      </c>
      <c r="O116" s="6" t="s">
        <v>76</v>
      </c>
      <c r="P116" s="6" t="str">
        <f>+VLOOKUP(O116,B:C,2,)</f>
        <v>Morocco</v>
      </c>
      <c r="Q116" s="6" t="str">
        <f>+VLOOKUP(O116,'[2]Dimension1 MSC'!$B:$D,3,)</f>
        <v>NA</v>
      </c>
      <c r="S116"/>
    </row>
    <row r="117" spans="1:19" s="6" customFormat="1" x14ac:dyDescent="0.25">
      <c r="A117" s="13">
        <f t="shared" si="4"/>
        <v>115</v>
      </c>
      <c r="B117" s="20" t="s">
        <v>75</v>
      </c>
      <c r="C117" s="14" t="s">
        <v>311</v>
      </c>
      <c r="D117" s="15" t="s">
        <v>397</v>
      </c>
      <c r="E117" s="30" t="str">
        <f t="shared" si="5"/>
        <v>1993</v>
      </c>
      <c r="F117" s="19" t="s">
        <v>387</v>
      </c>
      <c r="G117" s="19">
        <f>+M117</f>
        <v>1993</v>
      </c>
      <c r="H117" s="34">
        <f t="shared" si="6"/>
        <v>0.5</v>
      </c>
      <c r="I117" s="39" t="str">
        <f>+B117</f>
        <v>MOZ</v>
      </c>
      <c r="J117" s="40">
        <v>1993</v>
      </c>
      <c r="K117" s="37">
        <v>1993</v>
      </c>
      <c r="L117" s="37">
        <v>1993</v>
      </c>
      <c r="M117">
        <f>+VLOOKUP(B117,[1]Sheet3!$A:$I,9,)</f>
        <v>1993</v>
      </c>
      <c r="N117" t="b">
        <f>+M117=G117</f>
        <v>1</v>
      </c>
      <c r="O117" s="6" t="s">
        <v>75</v>
      </c>
      <c r="P117" s="6" t="str">
        <f>+VLOOKUP(O117,B:C,2,)</f>
        <v>Mozambique</v>
      </c>
      <c r="Q117" s="6" t="str">
        <f>+VLOOKUP(O117,'[2]Dimension1 MSC'!$B:$D,3,)</f>
        <v>NA</v>
      </c>
      <c r="S117"/>
    </row>
    <row r="118" spans="1:19" s="6" customFormat="1" x14ac:dyDescent="0.25">
      <c r="A118" s="13">
        <f t="shared" si="4"/>
        <v>116</v>
      </c>
      <c r="B118" s="20" t="s">
        <v>74</v>
      </c>
      <c r="C118" s="14" t="s">
        <v>312</v>
      </c>
      <c r="D118" s="15" t="s">
        <v>398</v>
      </c>
      <c r="E118" s="30" t="str">
        <f t="shared" si="5"/>
        <v>1968</v>
      </c>
      <c r="F118" s="19" t="s">
        <v>387</v>
      </c>
      <c r="G118" s="19">
        <f>+M118</f>
        <v>1968</v>
      </c>
      <c r="H118" s="34">
        <f t="shared" si="6"/>
        <v>0</v>
      </c>
      <c r="I118" s="39" t="str">
        <f>+B118</f>
        <v>MMR</v>
      </c>
      <c r="J118" s="40">
        <v>1968</v>
      </c>
      <c r="K118" s="37">
        <v>1968</v>
      </c>
      <c r="L118" s="37">
        <v>1968</v>
      </c>
      <c r="M118">
        <f>+VLOOKUP(B118,[1]Sheet3!$A:$I,9,)</f>
        <v>1968</v>
      </c>
      <c r="N118" t="b">
        <f>+M118=G118</f>
        <v>1</v>
      </c>
      <c r="O118" s="6" t="s">
        <v>74</v>
      </c>
      <c r="P118" s="6" t="str">
        <f>+VLOOKUP(O118,B:C,2,)</f>
        <v>Myanmar</v>
      </c>
      <c r="Q118" s="6" t="str">
        <f>+VLOOKUP(O118,'[2]Dimension1 MSC'!$B:$D,3,)</f>
        <v>NA</v>
      </c>
      <c r="S118"/>
    </row>
    <row r="119" spans="1:19" s="6" customFormat="1" x14ac:dyDescent="0.25">
      <c r="A119" s="13">
        <f t="shared" si="4"/>
        <v>117</v>
      </c>
      <c r="B119" s="20" t="s">
        <v>73</v>
      </c>
      <c r="C119" s="14" t="s">
        <v>313</v>
      </c>
      <c r="D119" s="15" t="s">
        <v>397</v>
      </c>
      <c r="E119" s="30" t="str">
        <f t="shared" si="5"/>
        <v>1993</v>
      </c>
      <c r="F119" s="19" t="s">
        <v>387</v>
      </c>
      <c r="G119" s="19">
        <f>+M119</f>
        <v>1993</v>
      </c>
      <c r="H119" s="34">
        <f t="shared" si="6"/>
        <v>0.5</v>
      </c>
      <c r="I119" s="39" t="str">
        <f>+B119</f>
        <v>NAM</v>
      </c>
      <c r="J119" s="40">
        <v>1993</v>
      </c>
      <c r="K119" s="37">
        <v>1993</v>
      </c>
      <c r="L119" s="37">
        <v>1993</v>
      </c>
      <c r="M119">
        <f>+VLOOKUP(B119,[1]Sheet3!$A:$I,9,)</f>
        <v>1993</v>
      </c>
      <c r="N119" t="b">
        <f>+M119=G119</f>
        <v>1</v>
      </c>
      <c r="O119" s="6" t="s">
        <v>73</v>
      </c>
      <c r="P119" s="6" t="str">
        <f>+VLOOKUP(O119,B:C,2,)</f>
        <v>Namibia</v>
      </c>
      <c r="Q119" s="6" t="str">
        <f>+VLOOKUP(O119,'[2]Dimension1 MSC'!$B:$D,3,)</f>
        <v>NA</v>
      </c>
      <c r="S119"/>
    </row>
    <row r="120" spans="1:19" s="6" customFormat="1" x14ac:dyDescent="0.25">
      <c r="A120" s="13">
        <f t="shared" si="4"/>
        <v>118</v>
      </c>
      <c r="B120" s="20" t="s">
        <v>72</v>
      </c>
      <c r="C120" s="14" t="s">
        <v>314</v>
      </c>
      <c r="D120" s="15" t="s">
        <v>397</v>
      </c>
      <c r="E120" s="30" t="str">
        <f t="shared" si="5"/>
        <v>1993</v>
      </c>
      <c r="F120" s="19" t="s">
        <v>387</v>
      </c>
      <c r="G120" s="19">
        <f>+M120</f>
        <v>1993</v>
      </c>
      <c r="H120" s="34">
        <f t="shared" si="6"/>
        <v>0.5</v>
      </c>
      <c r="I120" s="39" t="str">
        <f>+B120</f>
        <v>NRU</v>
      </c>
      <c r="J120" s="40">
        <f>+VLOOKUP(B120,[3]Country!$A:$P,16,)</f>
        <v>0</v>
      </c>
      <c r="K120" s="37">
        <v>1993</v>
      </c>
      <c r="L120" s="37">
        <v>1993</v>
      </c>
      <c r="M120">
        <f>+VLOOKUP(B120,[1]Sheet3!$A:$I,9,)</f>
        <v>1993</v>
      </c>
      <c r="N120" t="b">
        <f>+M120=G120</f>
        <v>1</v>
      </c>
      <c r="O120" s="6" t="s">
        <v>72</v>
      </c>
      <c r="P120" s="6" t="str">
        <f>+VLOOKUP(O120,B:C,2,)</f>
        <v>Nauru</v>
      </c>
      <c r="Q120" s="6" t="str">
        <f>+VLOOKUP(O120,'[2]Dimension1 MSC'!$B:$D,3,)</f>
        <v>NA</v>
      </c>
      <c r="S120"/>
    </row>
    <row r="121" spans="1:19" s="6" customFormat="1" x14ac:dyDescent="0.25">
      <c r="A121" s="13">
        <f t="shared" si="4"/>
        <v>119</v>
      </c>
      <c r="B121" s="20" t="s">
        <v>71</v>
      </c>
      <c r="C121" s="14" t="s">
        <v>315</v>
      </c>
      <c r="D121" s="15" t="s">
        <v>397</v>
      </c>
      <c r="E121" s="30" t="str">
        <f t="shared" si="5"/>
        <v>1993</v>
      </c>
      <c r="F121" s="19" t="s">
        <v>387</v>
      </c>
      <c r="G121" s="19">
        <f>+M121</f>
        <v>1993</v>
      </c>
      <c r="H121" s="34">
        <f t="shared" si="6"/>
        <v>0.5</v>
      </c>
      <c r="I121" s="39" t="str">
        <f>+B121</f>
        <v>NPL</v>
      </c>
      <c r="J121" s="40">
        <v>1993</v>
      </c>
      <c r="K121" s="37">
        <v>1993</v>
      </c>
      <c r="L121" s="37">
        <v>1993</v>
      </c>
      <c r="M121">
        <f>+VLOOKUP(B121,[1]Sheet3!$A:$I,9,)</f>
        <v>1993</v>
      </c>
      <c r="N121" t="b">
        <f>+M121=G121</f>
        <v>1</v>
      </c>
      <c r="O121" s="6" t="s">
        <v>71</v>
      </c>
      <c r="P121" s="6" t="str">
        <f>+VLOOKUP(O121,B:C,2,)</f>
        <v>Nepal</v>
      </c>
      <c r="Q121" s="6" t="str">
        <f>+VLOOKUP(O121,'[2]Dimension1 MSC'!$B:$D,3,)</f>
        <v>NA</v>
      </c>
      <c r="S121"/>
    </row>
    <row r="122" spans="1:19" s="6" customFormat="1" x14ac:dyDescent="0.25">
      <c r="A122" s="13">
        <f t="shared" si="4"/>
        <v>120</v>
      </c>
      <c r="B122" s="20" t="s">
        <v>70</v>
      </c>
      <c r="C122" s="14" t="s">
        <v>316</v>
      </c>
      <c r="D122" s="15" t="s">
        <v>399</v>
      </c>
      <c r="E122" s="30" t="str">
        <f t="shared" si="5"/>
        <v>2008</v>
      </c>
      <c r="F122" s="19" t="s">
        <v>387</v>
      </c>
      <c r="G122" s="19">
        <f>+M122</f>
        <v>2008</v>
      </c>
      <c r="H122" s="34">
        <f t="shared" si="6"/>
        <v>1</v>
      </c>
      <c r="I122" s="39" t="str">
        <f>+B122</f>
        <v>NLD</v>
      </c>
      <c r="J122" s="40">
        <v>2008</v>
      </c>
      <c r="K122" s="37">
        <v>2008</v>
      </c>
      <c r="L122" s="37">
        <v>2008</v>
      </c>
      <c r="M122">
        <f>+VLOOKUP(B122,[1]Sheet3!$A:$I,9,)</f>
        <v>2008</v>
      </c>
      <c r="N122" t="b">
        <f>+M122=G122</f>
        <v>1</v>
      </c>
      <c r="O122" s="6" t="s">
        <v>70</v>
      </c>
      <c r="P122" s="6" t="str">
        <f>+VLOOKUP(O122,B:C,2,)</f>
        <v>Netherlands</v>
      </c>
      <c r="Q122" s="6" t="str">
        <f>+VLOOKUP(O122,'[2]Dimension1 MSC'!$B:$D,3,)</f>
        <v>OECD/EU</v>
      </c>
      <c r="S122"/>
    </row>
    <row r="123" spans="1:19" s="6" customFormat="1" x14ac:dyDescent="0.25">
      <c r="A123" s="13">
        <f t="shared" si="4"/>
        <v>121</v>
      </c>
      <c r="B123" s="23" t="s">
        <v>69</v>
      </c>
      <c r="C123" s="17" t="s">
        <v>317</v>
      </c>
      <c r="D123" s="15" t="s">
        <v>399</v>
      </c>
      <c r="E123" s="30" t="str">
        <f t="shared" si="5"/>
        <v>2008</v>
      </c>
      <c r="F123" s="19" t="s">
        <v>387</v>
      </c>
      <c r="G123" s="19">
        <f>+M123</f>
        <v>2008</v>
      </c>
      <c r="H123" s="34">
        <f t="shared" si="6"/>
        <v>1</v>
      </c>
      <c r="I123" s="39" t="str">
        <f>+B123</f>
        <v>NZL</v>
      </c>
      <c r="J123" s="40">
        <v>2008</v>
      </c>
      <c r="K123" s="37">
        <v>2008</v>
      </c>
      <c r="L123" s="37">
        <v>2008</v>
      </c>
      <c r="M123">
        <f>+VLOOKUP(B123,[1]Sheet3!$A:$I,9,)</f>
        <v>2008</v>
      </c>
      <c r="N123" t="b">
        <f>+M123=G123</f>
        <v>1</v>
      </c>
      <c r="O123" s="6" t="s">
        <v>69</v>
      </c>
      <c r="P123" s="6" t="str">
        <f>+VLOOKUP(O123,B:C,2,)</f>
        <v>New Zealand</v>
      </c>
      <c r="Q123" s="6" t="str">
        <f>+VLOOKUP(O123,'[2]Dimension1 MSC'!$B:$D,3,)</f>
        <v>OECD/EU</v>
      </c>
      <c r="S123"/>
    </row>
    <row r="124" spans="1:19" s="6" customFormat="1" x14ac:dyDescent="0.25">
      <c r="A124" s="13">
        <f t="shared" si="4"/>
        <v>122</v>
      </c>
      <c r="B124" s="20" t="s">
        <v>68</v>
      </c>
      <c r="C124" s="14" t="s">
        <v>318</v>
      </c>
      <c r="D124" s="15" t="s">
        <v>397</v>
      </c>
      <c r="E124" s="30" t="str">
        <f t="shared" si="5"/>
        <v>1993</v>
      </c>
      <c r="F124" s="19" t="s">
        <v>387</v>
      </c>
      <c r="G124" s="19">
        <f>+M124</f>
        <v>1993</v>
      </c>
      <c r="H124" s="34">
        <f t="shared" si="6"/>
        <v>0.5</v>
      </c>
      <c r="I124" s="39" t="str">
        <f>+B124</f>
        <v>NIC</v>
      </c>
      <c r="J124" s="40">
        <v>1993</v>
      </c>
      <c r="K124" s="37">
        <v>1993</v>
      </c>
      <c r="L124" s="37">
        <v>1993</v>
      </c>
      <c r="M124">
        <f>+VLOOKUP(B124,[1]Sheet3!$A:$I,9,)</f>
        <v>1993</v>
      </c>
      <c r="N124" t="b">
        <f>+M124=G124</f>
        <v>1</v>
      </c>
      <c r="O124" s="6" t="s">
        <v>68</v>
      </c>
      <c r="P124" s="6" t="str">
        <f>+VLOOKUP(O124,B:C,2,)</f>
        <v>Nicaragua</v>
      </c>
      <c r="Q124" s="6" t="str">
        <f>+VLOOKUP(O124,'[2]Dimension1 MSC'!$B:$D,3,)</f>
        <v>NA</v>
      </c>
      <c r="S124"/>
    </row>
    <row r="125" spans="1:19" s="6" customFormat="1" x14ac:dyDescent="0.25">
      <c r="A125" s="13">
        <f t="shared" si="4"/>
        <v>123</v>
      </c>
      <c r="B125" s="20" t="s">
        <v>67</v>
      </c>
      <c r="C125" s="14" t="s">
        <v>319</v>
      </c>
      <c r="D125" s="15" t="s">
        <v>397</v>
      </c>
      <c r="E125" s="30" t="str">
        <f t="shared" si="5"/>
        <v>1993</v>
      </c>
      <c r="F125" s="19" t="s">
        <v>387</v>
      </c>
      <c r="G125" s="19">
        <f>+M125</f>
        <v>1993</v>
      </c>
      <c r="H125" s="34">
        <f t="shared" si="6"/>
        <v>0.5</v>
      </c>
      <c r="I125" s="39" t="str">
        <f>+B125</f>
        <v>NER</v>
      </c>
      <c r="J125" s="40">
        <v>1993</v>
      </c>
      <c r="K125" s="37">
        <v>1993</v>
      </c>
      <c r="L125" s="37">
        <v>1993</v>
      </c>
      <c r="M125">
        <f>+VLOOKUP(B125,[1]Sheet3!$A:$I,9,)</f>
        <v>1993</v>
      </c>
      <c r="N125" t="b">
        <f>+M125=G125</f>
        <v>1</v>
      </c>
      <c r="O125" s="6" t="s">
        <v>67</v>
      </c>
      <c r="P125" s="6" t="str">
        <f>+VLOOKUP(O125,B:C,2,)</f>
        <v>Niger</v>
      </c>
      <c r="Q125" s="6" t="str">
        <f>+VLOOKUP(O125,'[2]Dimension1 MSC'!$B:$D,3,)</f>
        <v>NA</v>
      </c>
      <c r="S125"/>
    </row>
    <row r="126" spans="1:19" s="6" customFormat="1" x14ac:dyDescent="0.25">
      <c r="A126" s="13">
        <f t="shared" si="4"/>
        <v>124</v>
      </c>
      <c r="B126" s="20" t="s">
        <v>66</v>
      </c>
      <c r="C126" s="14" t="s">
        <v>320</v>
      </c>
      <c r="D126" s="15" t="s">
        <v>399</v>
      </c>
      <c r="E126" s="30" t="str">
        <f t="shared" si="5"/>
        <v>2008</v>
      </c>
      <c r="F126" s="19" t="s">
        <v>387</v>
      </c>
      <c r="G126" s="19">
        <f>+M126</f>
        <v>2008</v>
      </c>
      <c r="H126" s="34">
        <f t="shared" si="6"/>
        <v>1</v>
      </c>
      <c r="I126" s="39" t="str">
        <f>+B126</f>
        <v>NGA</v>
      </c>
      <c r="J126" s="40">
        <v>2008</v>
      </c>
      <c r="K126" s="37">
        <v>2008</v>
      </c>
      <c r="L126" s="37">
        <v>2008</v>
      </c>
      <c r="M126">
        <f>+VLOOKUP(B126,[1]Sheet3!$A:$I,9,)</f>
        <v>2008</v>
      </c>
      <c r="N126" t="b">
        <f>+M126=G126</f>
        <v>1</v>
      </c>
      <c r="O126" s="6" t="s">
        <v>66</v>
      </c>
      <c r="P126" s="6" t="str">
        <f>+VLOOKUP(O126,B:C,2,)</f>
        <v>Nigeria</v>
      </c>
      <c r="Q126" s="6" t="str">
        <f>+VLOOKUP(O126,'[2]Dimension1 MSC'!$B:$D,3,)</f>
        <v>NA</v>
      </c>
      <c r="S126"/>
    </row>
    <row r="127" spans="1:19" s="6" customFormat="1" x14ac:dyDescent="0.25">
      <c r="A127" s="13">
        <f t="shared" si="4"/>
        <v>125</v>
      </c>
      <c r="B127" s="21" t="s">
        <v>65</v>
      </c>
      <c r="C127" s="16" t="s">
        <v>295</v>
      </c>
      <c r="D127" s="15" t="s">
        <v>397</v>
      </c>
      <c r="E127" s="30" t="str">
        <f t="shared" si="5"/>
        <v>1993</v>
      </c>
      <c r="F127" s="19" t="s">
        <v>387</v>
      </c>
      <c r="G127" s="19">
        <f>+M127</f>
        <v>1993</v>
      </c>
      <c r="H127" s="34">
        <f t="shared" si="6"/>
        <v>0.5</v>
      </c>
      <c r="I127" s="39" t="str">
        <f>+B127</f>
        <v>MKD</v>
      </c>
      <c r="J127" s="40">
        <v>1993</v>
      </c>
      <c r="K127" s="37">
        <v>1993</v>
      </c>
      <c r="L127" s="41">
        <v>1993</v>
      </c>
      <c r="M127">
        <f>+VLOOKUP(B127,[1]Sheet3!$A:$I,9,)</f>
        <v>1993</v>
      </c>
      <c r="N127" t="b">
        <f>+M127=G127</f>
        <v>1</v>
      </c>
      <c r="O127" s="6" t="s">
        <v>65</v>
      </c>
      <c r="P127" s="6" t="str">
        <f>+VLOOKUP(O127,B:C,2,)</f>
        <v>Macedonia, FYR</v>
      </c>
      <c r="Q127" s="6" t="str">
        <f>+VLOOKUP(O127,'[2]Dimension1 MSC'!$B:$D,3,)</f>
        <v>NA</v>
      </c>
      <c r="S127"/>
    </row>
    <row r="128" spans="1:19" s="6" customFormat="1" x14ac:dyDescent="0.25">
      <c r="A128" s="13">
        <f t="shared" si="4"/>
        <v>126</v>
      </c>
      <c r="B128" s="20" t="s">
        <v>64</v>
      </c>
      <c r="C128" s="14" t="s">
        <v>321</v>
      </c>
      <c r="D128" s="15" t="s">
        <v>399</v>
      </c>
      <c r="E128" s="30" t="str">
        <f t="shared" si="5"/>
        <v>2008</v>
      </c>
      <c r="F128" s="19" t="s">
        <v>387</v>
      </c>
      <c r="G128" s="19">
        <f>+M128</f>
        <v>2008</v>
      </c>
      <c r="H128" s="34">
        <f t="shared" si="6"/>
        <v>1</v>
      </c>
      <c r="I128" s="39" t="str">
        <f>+B128</f>
        <v>NOR</v>
      </c>
      <c r="J128" s="40">
        <v>2008</v>
      </c>
      <c r="K128" s="37">
        <v>2008</v>
      </c>
      <c r="L128" s="37">
        <v>2008</v>
      </c>
      <c r="M128">
        <f>+VLOOKUP(B128,[1]Sheet3!$A:$I,9,)</f>
        <v>2008</v>
      </c>
      <c r="N128" t="b">
        <f>+M128=G128</f>
        <v>1</v>
      </c>
      <c r="O128" s="6" t="s">
        <v>64</v>
      </c>
      <c r="P128" s="6" t="str">
        <f>+VLOOKUP(O128,B:C,2,)</f>
        <v>Norway</v>
      </c>
      <c r="Q128" s="6" t="str">
        <f>+VLOOKUP(O128,'[2]Dimension1 MSC'!$B:$D,3,)</f>
        <v>OECD/EU</v>
      </c>
      <c r="S128"/>
    </row>
    <row r="129" spans="1:19" s="6" customFormat="1" x14ac:dyDescent="0.25">
      <c r="A129" s="13">
        <f t="shared" si="4"/>
        <v>127</v>
      </c>
      <c r="B129" s="20" t="s">
        <v>63</v>
      </c>
      <c r="C129" s="14" t="s">
        <v>322</v>
      </c>
      <c r="D129" s="15" t="s">
        <v>399</v>
      </c>
      <c r="E129" s="30" t="str">
        <f t="shared" si="5"/>
        <v>2008</v>
      </c>
      <c r="F129" s="19" t="s">
        <v>387</v>
      </c>
      <c r="G129" s="19">
        <f>+M129</f>
        <v>2008</v>
      </c>
      <c r="H129" s="34">
        <f t="shared" si="6"/>
        <v>1</v>
      </c>
      <c r="I129" s="39" t="str">
        <f>+B129</f>
        <v>OMN</v>
      </c>
      <c r="J129" s="40">
        <v>1993</v>
      </c>
      <c r="K129" s="37">
        <v>2008</v>
      </c>
      <c r="L129" s="37">
        <v>1993</v>
      </c>
      <c r="M129">
        <f>+VLOOKUP(B129,[1]Sheet3!$A:$I,9,)</f>
        <v>2008</v>
      </c>
      <c r="N129" t="b">
        <f>+M129=G129</f>
        <v>1</v>
      </c>
      <c r="O129" s="6" t="s">
        <v>63</v>
      </c>
      <c r="P129" s="6" t="str">
        <f>+VLOOKUP(O129,B:C,2,)</f>
        <v>Oman</v>
      </c>
      <c r="Q129" s="6" t="str">
        <f>+VLOOKUP(O129,'[2]Dimension1 MSC'!$B:$D,3,)</f>
        <v>NA</v>
      </c>
      <c r="S129"/>
    </row>
    <row r="130" spans="1:19" s="6" customFormat="1" x14ac:dyDescent="0.25">
      <c r="A130" s="13">
        <f t="shared" si="4"/>
        <v>128</v>
      </c>
      <c r="B130" s="20" t="s">
        <v>62</v>
      </c>
      <c r="C130" s="14" t="s">
        <v>323</v>
      </c>
      <c r="D130" s="15" t="s">
        <v>397</v>
      </c>
      <c r="E130" s="30" t="str">
        <f t="shared" si="5"/>
        <v>1993</v>
      </c>
      <c r="F130" s="19" t="s">
        <v>387</v>
      </c>
      <c r="G130" s="19">
        <f>+M130</f>
        <v>1993</v>
      </c>
      <c r="H130" s="34">
        <f t="shared" si="6"/>
        <v>0.5</v>
      </c>
      <c r="I130" s="39" t="str">
        <f>+B130</f>
        <v>PAK</v>
      </c>
      <c r="J130" s="40">
        <v>1993</v>
      </c>
      <c r="K130" s="37">
        <v>1993</v>
      </c>
      <c r="L130" s="37">
        <v>2008</v>
      </c>
      <c r="M130">
        <f>+VLOOKUP(B130,[1]Sheet3!$A:$I,9,)</f>
        <v>1993</v>
      </c>
      <c r="N130" t="b">
        <f>+M130=G130</f>
        <v>1</v>
      </c>
      <c r="O130" s="6" t="s">
        <v>62</v>
      </c>
      <c r="P130" s="6" t="str">
        <f>+VLOOKUP(O130,B:C,2,)</f>
        <v>Pakistan</v>
      </c>
      <c r="Q130" s="6" t="str">
        <f>+VLOOKUP(O130,'[2]Dimension1 MSC'!$B:$D,3,)</f>
        <v>NA</v>
      </c>
      <c r="S130"/>
    </row>
    <row r="131" spans="1:19" s="6" customFormat="1" x14ac:dyDescent="0.25">
      <c r="A131" s="13">
        <f t="shared" si="4"/>
        <v>129</v>
      </c>
      <c r="B131" s="20" t="s">
        <v>61</v>
      </c>
      <c r="C131" s="14" t="s">
        <v>324</v>
      </c>
      <c r="D131" s="15" t="s">
        <v>397</v>
      </c>
      <c r="E131" s="30" t="str">
        <f t="shared" si="5"/>
        <v>1993</v>
      </c>
      <c r="F131" s="19" t="s">
        <v>387</v>
      </c>
      <c r="G131" s="19">
        <f>+M131</f>
        <v>1993</v>
      </c>
      <c r="H131" s="34">
        <f t="shared" si="6"/>
        <v>0.5</v>
      </c>
      <c r="I131" s="39" t="str">
        <f>+B131</f>
        <v>PLW</v>
      </c>
      <c r="J131" s="40">
        <v>1993</v>
      </c>
      <c r="K131" s="37">
        <v>1993</v>
      </c>
      <c r="L131" s="37">
        <v>1993</v>
      </c>
      <c r="M131">
        <f>+VLOOKUP(B131,[1]Sheet3!$A:$I,9,)</f>
        <v>1993</v>
      </c>
      <c r="N131" t="b">
        <f>+M131=G131</f>
        <v>1</v>
      </c>
      <c r="O131" s="6" t="s">
        <v>61</v>
      </c>
      <c r="P131" s="6" t="str">
        <f>+VLOOKUP(O131,B:C,2,)</f>
        <v>Palau</v>
      </c>
      <c r="Q131" s="6" t="str">
        <f>+VLOOKUP(O131,'[2]Dimension1 MSC'!$B:$D,3,)</f>
        <v>NA</v>
      </c>
      <c r="S131"/>
    </row>
    <row r="132" spans="1:19" s="6" customFormat="1" x14ac:dyDescent="0.25">
      <c r="A132" s="13">
        <f t="shared" ref="A132:A191" si="7">1+A131</f>
        <v>130</v>
      </c>
      <c r="B132" s="20" t="s">
        <v>60</v>
      </c>
      <c r="C132" s="14" t="s">
        <v>325</v>
      </c>
      <c r="D132" s="15" t="s">
        <v>397</v>
      </c>
      <c r="E132" s="30" t="str">
        <f t="shared" ref="E132:E192" si="8">+RIGHT(D132,4)</f>
        <v>1993</v>
      </c>
      <c r="F132" s="19" t="s">
        <v>387</v>
      </c>
      <c r="G132" s="19">
        <f>+M132</f>
        <v>1993</v>
      </c>
      <c r="H132" s="34">
        <f t="shared" ref="H132:H192" si="9">IF(OR(D132="SNA 2008",D132= "ESA 2010") = TRUE, 1, IF(OR(D132="SNA 1993",D132= "ESA 1995"), 0.5, 0))</f>
        <v>0.5</v>
      </c>
      <c r="I132" s="39" t="str">
        <f>+B132</f>
        <v>PAN</v>
      </c>
      <c r="J132" s="40">
        <v>1993</v>
      </c>
      <c r="K132" s="37">
        <v>1993</v>
      </c>
      <c r="L132" s="37">
        <v>1993</v>
      </c>
      <c r="M132">
        <f>+VLOOKUP(B132,[1]Sheet3!$A:$I,9,)</f>
        <v>1993</v>
      </c>
      <c r="N132" t="b">
        <f>+M132=G132</f>
        <v>1</v>
      </c>
      <c r="O132" s="6" t="s">
        <v>60</v>
      </c>
      <c r="P132" s="6" t="str">
        <f>+VLOOKUP(O132,B:C,2,)</f>
        <v>Panama</v>
      </c>
      <c r="Q132" s="6" t="str">
        <f>+VLOOKUP(O132,'[2]Dimension1 MSC'!$B:$D,3,)</f>
        <v>NA</v>
      </c>
      <c r="S132"/>
    </row>
    <row r="133" spans="1:19" s="6" customFormat="1" x14ac:dyDescent="0.25">
      <c r="A133" s="13">
        <f t="shared" si="7"/>
        <v>131</v>
      </c>
      <c r="B133" s="21" t="s">
        <v>59</v>
      </c>
      <c r="C133" s="16" t="s">
        <v>326</v>
      </c>
      <c r="D133" s="15" t="s">
        <v>397</v>
      </c>
      <c r="E133" s="30" t="str">
        <f t="shared" si="8"/>
        <v>1993</v>
      </c>
      <c r="F133" s="19" t="s">
        <v>387</v>
      </c>
      <c r="G133" s="19">
        <f>+M133</f>
        <v>1993</v>
      </c>
      <c r="H133" s="34">
        <f t="shared" si="9"/>
        <v>0.5</v>
      </c>
      <c r="I133" s="39" t="str">
        <f>+B133</f>
        <v>PNG</v>
      </c>
      <c r="J133" s="40">
        <v>1993</v>
      </c>
      <c r="K133" s="37">
        <v>1993</v>
      </c>
      <c r="L133" s="37">
        <v>1993</v>
      </c>
      <c r="M133">
        <f>+VLOOKUP(B133,[1]Sheet3!$A:$I,9,)</f>
        <v>1993</v>
      </c>
      <c r="N133" t="b">
        <f>+M133=G133</f>
        <v>1</v>
      </c>
      <c r="O133" s="6" t="s">
        <v>59</v>
      </c>
      <c r="P133" s="6" t="str">
        <f>+VLOOKUP(O133,B:C,2,)</f>
        <v>Papua New Guinea</v>
      </c>
      <c r="Q133" s="6" t="str">
        <f>+VLOOKUP(O133,'[2]Dimension1 MSC'!$B:$D,3,)</f>
        <v>NA</v>
      </c>
      <c r="S133"/>
    </row>
    <row r="134" spans="1:19" s="6" customFormat="1" x14ac:dyDescent="0.25">
      <c r="A134" s="13">
        <f t="shared" si="7"/>
        <v>132</v>
      </c>
      <c r="B134" s="20" t="s">
        <v>58</v>
      </c>
      <c r="C134" s="14" t="s">
        <v>327</v>
      </c>
      <c r="D134" s="15" t="s">
        <v>397</v>
      </c>
      <c r="E134" s="30" t="str">
        <f t="shared" si="8"/>
        <v>1993</v>
      </c>
      <c r="F134" s="19" t="s">
        <v>387</v>
      </c>
      <c r="G134" s="19">
        <f>+M134</f>
        <v>1993</v>
      </c>
      <c r="H134" s="34">
        <f t="shared" si="9"/>
        <v>0.5</v>
      </c>
      <c r="I134" s="39" t="str">
        <f>+B134</f>
        <v>PRY</v>
      </c>
      <c r="J134" s="40">
        <v>1993</v>
      </c>
      <c r="K134" s="37">
        <v>1993</v>
      </c>
      <c r="L134" s="37">
        <v>1993</v>
      </c>
      <c r="M134">
        <f>+VLOOKUP(B134,[1]Sheet3!$A:$I,9,)</f>
        <v>1993</v>
      </c>
      <c r="N134" t="b">
        <f>+M134=G134</f>
        <v>1</v>
      </c>
      <c r="O134" s="6" t="s">
        <v>58</v>
      </c>
      <c r="P134" s="6" t="str">
        <f>+VLOOKUP(O134,B:C,2,)</f>
        <v>Paraguay</v>
      </c>
      <c r="Q134" s="6" t="str">
        <f>+VLOOKUP(O134,'[2]Dimension1 MSC'!$B:$D,3,)</f>
        <v>NA</v>
      </c>
      <c r="S134"/>
    </row>
    <row r="135" spans="1:19" s="6" customFormat="1" x14ac:dyDescent="0.25">
      <c r="A135" s="13">
        <f t="shared" si="7"/>
        <v>133</v>
      </c>
      <c r="B135" s="20" t="s">
        <v>57</v>
      </c>
      <c r="C135" s="14" t="s">
        <v>328</v>
      </c>
      <c r="D135" s="15" t="s">
        <v>397</v>
      </c>
      <c r="E135" s="30" t="str">
        <f t="shared" si="8"/>
        <v>1993</v>
      </c>
      <c r="F135" s="19" t="s">
        <v>387</v>
      </c>
      <c r="G135" s="19">
        <f>+M135</f>
        <v>1993</v>
      </c>
      <c r="H135" s="34">
        <f t="shared" si="9"/>
        <v>0.5</v>
      </c>
      <c r="I135" s="39" t="str">
        <f>+B135</f>
        <v>PER</v>
      </c>
      <c r="J135" s="40">
        <v>1993</v>
      </c>
      <c r="K135" s="37">
        <v>1993</v>
      </c>
      <c r="L135" s="37">
        <v>2008</v>
      </c>
      <c r="M135">
        <f>+VLOOKUP(B135,[1]Sheet3!$A:$I,9,)</f>
        <v>1993</v>
      </c>
      <c r="N135" t="b">
        <f>+M135=G135</f>
        <v>1</v>
      </c>
      <c r="O135" s="6" t="s">
        <v>57</v>
      </c>
      <c r="P135" s="6" t="str">
        <f>+VLOOKUP(O135,B:C,2,)</f>
        <v>Peru</v>
      </c>
      <c r="Q135" s="6" t="str">
        <f>+VLOOKUP(O135,'[2]Dimension1 MSC'!$B:$D,3,)</f>
        <v>NA</v>
      </c>
      <c r="S135"/>
    </row>
    <row r="136" spans="1:19" s="6" customFormat="1" x14ac:dyDescent="0.25">
      <c r="A136" s="13">
        <f t="shared" si="7"/>
        <v>134</v>
      </c>
      <c r="B136" s="20" t="s">
        <v>56</v>
      </c>
      <c r="C136" s="14" t="s">
        <v>329</v>
      </c>
      <c r="D136" s="15" t="s">
        <v>397</v>
      </c>
      <c r="E136" s="30" t="str">
        <f t="shared" si="8"/>
        <v>1993</v>
      </c>
      <c r="F136" s="19" t="s">
        <v>387</v>
      </c>
      <c r="G136" s="19">
        <f>+M136</f>
        <v>1993</v>
      </c>
      <c r="H136" s="34">
        <f t="shared" si="9"/>
        <v>0.5</v>
      </c>
      <c r="I136" s="39" t="str">
        <f>+B136</f>
        <v>PHL</v>
      </c>
      <c r="J136" s="40">
        <v>1993</v>
      </c>
      <c r="K136" s="37">
        <v>1993</v>
      </c>
      <c r="L136" s="37">
        <v>2008</v>
      </c>
      <c r="M136">
        <f>+VLOOKUP(B136,[1]Sheet3!$A:$I,9,)</f>
        <v>1993</v>
      </c>
      <c r="N136" t="b">
        <f>+M136=G136</f>
        <v>1</v>
      </c>
      <c r="O136" s="6" t="s">
        <v>56</v>
      </c>
      <c r="P136" s="6" t="str">
        <f>+VLOOKUP(O136,B:C,2,)</f>
        <v>Philippines</v>
      </c>
      <c r="Q136" s="6" t="str">
        <f>+VLOOKUP(O136,'[2]Dimension1 MSC'!$B:$D,3,)</f>
        <v>NA</v>
      </c>
      <c r="S136"/>
    </row>
    <row r="137" spans="1:19" s="6" customFormat="1" x14ac:dyDescent="0.25">
      <c r="A137" s="13">
        <f t="shared" si="7"/>
        <v>135</v>
      </c>
      <c r="B137" s="20" t="s">
        <v>55</v>
      </c>
      <c r="C137" s="14" t="s">
        <v>330</v>
      </c>
      <c r="D137" s="15" t="s">
        <v>399</v>
      </c>
      <c r="E137" s="30" t="str">
        <f t="shared" si="8"/>
        <v>2008</v>
      </c>
      <c r="F137" s="19" t="s">
        <v>387</v>
      </c>
      <c r="G137" s="19">
        <f>+M137</f>
        <v>2008</v>
      </c>
      <c r="H137" s="34">
        <f t="shared" si="9"/>
        <v>1</v>
      </c>
      <c r="I137" s="39" t="str">
        <f>+B137</f>
        <v>POL</v>
      </c>
      <c r="J137" s="40">
        <v>2008</v>
      </c>
      <c r="K137" s="37">
        <v>2008</v>
      </c>
      <c r="L137" s="37">
        <v>2008</v>
      </c>
      <c r="M137">
        <f>+VLOOKUP(B137,[1]Sheet3!$A:$I,9,)</f>
        <v>2008</v>
      </c>
      <c r="N137" t="b">
        <f>+M137=G137</f>
        <v>1</v>
      </c>
      <c r="O137" s="6" t="s">
        <v>55</v>
      </c>
      <c r="P137" s="6" t="str">
        <f>+VLOOKUP(O137,B:C,2,)</f>
        <v>Poland</v>
      </c>
      <c r="Q137" s="6" t="str">
        <f>+VLOOKUP(O137,'[2]Dimension1 MSC'!$B:$D,3,)</f>
        <v>OECD/EU</v>
      </c>
      <c r="S137"/>
    </row>
    <row r="138" spans="1:19" s="6" customFormat="1" x14ac:dyDescent="0.25">
      <c r="A138" s="13">
        <f t="shared" si="7"/>
        <v>136</v>
      </c>
      <c r="B138" s="23" t="s">
        <v>54</v>
      </c>
      <c r="C138" s="17" t="s">
        <v>331</v>
      </c>
      <c r="D138" s="15" t="s">
        <v>399</v>
      </c>
      <c r="E138" s="30" t="str">
        <f t="shared" si="8"/>
        <v>2008</v>
      </c>
      <c r="F138" s="19" t="s">
        <v>387</v>
      </c>
      <c r="G138" s="19">
        <f>+M138</f>
        <v>2008</v>
      </c>
      <c r="H138" s="34">
        <f t="shared" si="9"/>
        <v>1</v>
      </c>
      <c r="I138" s="39" t="str">
        <f>+B138</f>
        <v>PRT</v>
      </c>
      <c r="J138" s="40">
        <v>2008</v>
      </c>
      <c r="K138" s="37">
        <v>2008</v>
      </c>
      <c r="L138" s="37">
        <v>2008</v>
      </c>
      <c r="M138">
        <f>+VLOOKUP(B138,[1]Sheet3!$A:$I,9,)</f>
        <v>2008</v>
      </c>
      <c r="N138" t="b">
        <f>+M138=G138</f>
        <v>1</v>
      </c>
      <c r="O138" s="6" t="s">
        <v>54</v>
      </c>
      <c r="P138" s="6" t="str">
        <f>+VLOOKUP(O138,B:C,2,)</f>
        <v>Portugal</v>
      </c>
      <c r="Q138" s="6" t="str">
        <f>+VLOOKUP(O138,'[2]Dimension1 MSC'!$B:$D,3,)</f>
        <v>OECD/EU</v>
      </c>
      <c r="S138"/>
    </row>
    <row r="139" spans="1:19" s="6" customFormat="1" x14ac:dyDescent="0.25">
      <c r="A139" s="13">
        <f t="shared" si="7"/>
        <v>137</v>
      </c>
      <c r="B139" s="20" t="s">
        <v>53</v>
      </c>
      <c r="C139" s="14" t="s">
        <v>332</v>
      </c>
      <c r="D139" s="15" t="s">
        <v>397</v>
      </c>
      <c r="E139" s="30" t="str">
        <f t="shared" si="8"/>
        <v>1993</v>
      </c>
      <c r="F139" s="19" t="s">
        <v>387</v>
      </c>
      <c r="G139" s="19">
        <f>+M139</f>
        <v>1993</v>
      </c>
      <c r="H139" s="34">
        <f t="shared" si="9"/>
        <v>0.5</v>
      </c>
      <c r="I139" s="39" t="str">
        <f>+B139</f>
        <v>QAT</v>
      </c>
      <c r="J139" s="40">
        <v>1993</v>
      </c>
      <c r="K139" s="37">
        <v>1993</v>
      </c>
      <c r="L139" s="37">
        <v>1993</v>
      </c>
      <c r="M139">
        <f>+VLOOKUP(B139,[1]Sheet3!$A:$I,9,)</f>
        <v>1993</v>
      </c>
      <c r="N139" t="b">
        <f>+M139=G139</f>
        <v>1</v>
      </c>
      <c r="O139" s="6" t="s">
        <v>53</v>
      </c>
      <c r="P139" s="6" t="str">
        <f>+VLOOKUP(O139,B:C,2,)</f>
        <v>Qatar</v>
      </c>
      <c r="Q139" s="6" t="str">
        <f>+VLOOKUP(O139,'[2]Dimension1 MSC'!$B:$D,3,)</f>
        <v>NA</v>
      </c>
      <c r="S139"/>
    </row>
    <row r="140" spans="1:19" s="6" customFormat="1" x14ac:dyDescent="0.25">
      <c r="A140" s="13">
        <f t="shared" si="7"/>
        <v>138</v>
      </c>
      <c r="B140" s="21" t="s">
        <v>52</v>
      </c>
      <c r="C140" s="16" t="s">
        <v>333</v>
      </c>
      <c r="D140" s="15" t="s">
        <v>397</v>
      </c>
      <c r="E140" s="30" t="str">
        <f t="shared" si="8"/>
        <v>1993</v>
      </c>
      <c r="F140" s="19" t="s">
        <v>387</v>
      </c>
      <c r="G140" s="19">
        <f>+M140</f>
        <v>1993</v>
      </c>
      <c r="H140" s="34">
        <f t="shared" si="9"/>
        <v>0.5</v>
      </c>
      <c r="I140" s="39" t="str">
        <f>+B140</f>
        <v>ROU</v>
      </c>
      <c r="J140" s="40">
        <v>1993</v>
      </c>
      <c r="K140" s="37">
        <v>1993</v>
      </c>
      <c r="L140" s="37">
        <v>2008</v>
      </c>
      <c r="M140">
        <f>+VLOOKUP(B140,[1]Sheet3!$A:$I,9,)</f>
        <v>1993</v>
      </c>
      <c r="N140" t="b">
        <f>+M140=G140</f>
        <v>1</v>
      </c>
      <c r="O140" s="6" t="s">
        <v>52</v>
      </c>
      <c r="P140" s="6" t="str">
        <f>+VLOOKUP(O140,B:C,2,)</f>
        <v>Romania</v>
      </c>
      <c r="Q140" s="6" t="str">
        <f>+VLOOKUP(O140,'[2]Dimension1 MSC'!$B:$D,3,)</f>
        <v>OECD/EU</v>
      </c>
      <c r="S140"/>
    </row>
    <row r="141" spans="1:19" s="6" customFormat="1" x14ac:dyDescent="0.25">
      <c r="A141" s="13">
        <f t="shared" si="7"/>
        <v>139</v>
      </c>
      <c r="B141" s="20" t="s">
        <v>51</v>
      </c>
      <c r="C141" s="14" t="s">
        <v>334</v>
      </c>
      <c r="D141" s="15" t="s">
        <v>397</v>
      </c>
      <c r="E141" s="30" t="str">
        <f t="shared" si="8"/>
        <v>1993</v>
      </c>
      <c r="F141" s="19" t="s">
        <v>387</v>
      </c>
      <c r="G141" s="19">
        <f>+M141</f>
        <v>1993</v>
      </c>
      <c r="H141" s="34">
        <f t="shared" si="9"/>
        <v>0.5</v>
      </c>
      <c r="I141" s="39" t="str">
        <f>+B141</f>
        <v>RUS</v>
      </c>
      <c r="J141" s="40">
        <v>1993</v>
      </c>
      <c r="K141" s="37">
        <v>1993</v>
      </c>
      <c r="L141" s="37">
        <v>1993</v>
      </c>
      <c r="M141">
        <f>+VLOOKUP(B141,[1]Sheet3!$A:$I,9,)</f>
        <v>1993</v>
      </c>
      <c r="N141" t="b">
        <f>+M141=G141</f>
        <v>1</v>
      </c>
      <c r="O141" s="6" t="s">
        <v>51</v>
      </c>
      <c r="P141" s="6" t="str">
        <f>+VLOOKUP(O141,B:C,2,)</f>
        <v>Russian Federation</v>
      </c>
      <c r="Q141" s="6" t="str">
        <f>+VLOOKUP(O141,'[2]Dimension1 MSC'!$B:$D,3,)</f>
        <v>NA</v>
      </c>
      <c r="S141"/>
    </row>
    <row r="142" spans="1:19" s="6" customFormat="1" x14ac:dyDescent="0.25">
      <c r="A142" s="13">
        <f t="shared" si="7"/>
        <v>140</v>
      </c>
      <c r="B142" s="20" t="s">
        <v>50</v>
      </c>
      <c r="C142" s="14" t="s">
        <v>335</v>
      </c>
      <c r="D142" s="15" t="s">
        <v>399</v>
      </c>
      <c r="E142" s="30" t="str">
        <f t="shared" si="8"/>
        <v>2008</v>
      </c>
      <c r="F142" s="19" t="s">
        <v>387</v>
      </c>
      <c r="G142" s="19">
        <f>+M142</f>
        <v>2008</v>
      </c>
      <c r="H142" s="34">
        <f t="shared" si="9"/>
        <v>1</v>
      </c>
      <c r="I142" s="39" t="str">
        <f>+B142</f>
        <v>RWA</v>
      </c>
      <c r="J142" s="40">
        <v>2008</v>
      </c>
      <c r="K142" s="37">
        <v>2008</v>
      </c>
      <c r="L142" s="37">
        <v>1993</v>
      </c>
      <c r="M142">
        <f>+VLOOKUP(B142,[1]Sheet3!$A:$I,9,)</f>
        <v>2008</v>
      </c>
      <c r="N142" t="b">
        <f>+M142=G142</f>
        <v>1</v>
      </c>
      <c r="O142" s="6" t="s">
        <v>50</v>
      </c>
      <c r="P142" s="6" t="str">
        <f>+VLOOKUP(O142,B:C,2,)</f>
        <v>Rwanda</v>
      </c>
      <c r="Q142" s="6" t="str">
        <f>+VLOOKUP(O142,'[2]Dimension1 MSC'!$B:$D,3,)</f>
        <v>NA</v>
      </c>
      <c r="S142"/>
    </row>
    <row r="143" spans="1:19" s="6" customFormat="1" x14ac:dyDescent="0.25">
      <c r="A143" s="13">
        <f t="shared" si="7"/>
        <v>141</v>
      </c>
      <c r="B143" s="20" t="s">
        <v>49</v>
      </c>
      <c r="C143" s="14" t="s">
        <v>336</v>
      </c>
      <c r="D143" s="15" t="s">
        <v>397</v>
      </c>
      <c r="E143" s="30" t="str">
        <f t="shared" si="8"/>
        <v>1993</v>
      </c>
      <c r="F143" s="19" t="s">
        <v>387</v>
      </c>
      <c r="G143" s="19">
        <f>+M143</f>
        <v>1993</v>
      </c>
      <c r="H143" s="34">
        <f t="shared" si="9"/>
        <v>0.5</v>
      </c>
      <c r="I143" s="39" t="str">
        <f>+B143</f>
        <v>WSM</v>
      </c>
      <c r="J143" s="40">
        <v>1993</v>
      </c>
      <c r="K143" s="37">
        <v>1993</v>
      </c>
      <c r="L143" s="37">
        <v>1993</v>
      </c>
      <c r="M143">
        <f>+VLOOKUP(B143,[1]Sheet3!$A:$I,9,)</f>
        <v>1993</v>
      </c>
      <c r="N143" t="b">
        <f>+M143=G143</f>
        <v>1</v>
      </c>
      <c r="O143" s="6" t="s">
        <v>49</v>
      </c>
      <c r="P143" s="6" t="str">
        <f>+VLOOKUP(O143,B:C,2,)</f>
        <v>Samoa</v>
      </c>
      <c r="Q143" s="6" t="str">
        <f>+VLOOKUP(O143,'[2]Dimension1 MSC'!$B:$D,3,)</f>
        <v>NA</v>
      </c>
      <c r="S143"/>
    </row>
    <row r="144" spans="1:19" s="6" customFormat="1" x14ac:dyDescent="0.25">
      <c r="A144" s="13">
        <f t="shared" si="7"/>
        <v>142</v>
      </c>
      <c r="B144" s="20" t="s">
        <v>48</v>
      </c>
      <c r="C144" s="14" t="s">
        <v>337</v>
      </c>
      <c r="D144" s="15" t="s">
        <v>397</v>
      </c>
      <c r="E144" s="30" t="str">
        <f t="shared" si="8"/>
        <v>1993</v>
      </c>
      <c r="F144" s="19" t="s">
        <v>387</v>
      </c>
      <c r="G144" s="19">
        <f>+M144</f>
        <v>1993</v>
      </c>
      <c r="H144" s="34">
        <f t="shared" si="9"/>
        <v>0.5</v>
      </c>
      <c r="I144" s="39" t="str">
        <f>+B144</f>
        <v>SMR</v>
      </c>
      <c r="J144" s="40">
        <v>1993</v>
      </c>
      <c r="K144" s="37">
        <v>1993</v>
      </c>
      <c r="L144" s="37">
        <v>1993</v>
      </c>
      <c r="M144">
        <f>+VLOOKUP(B144,[1]Sheet3!$A:$I,9,)</f>
        <v>1993</v>
      </c>
      <c r="N144" t="b">
        <f>+M144=G144</f>
        <v>1</v>
      </c>
      <c r="O144" s="6" t="s">
        <v>48</v>
      </c>
      <c r="P144" s="6" t="str">
        <f>+VLOOKUP(O144,B:C,2,)</f>
        <v>San Marino</v>
      </c>
      <c r="Q144" s="6" t="str">
        <f>+VLOOKUP(O144,'[2]Dimension1 MSC'!$B:$D,3,)</f>
        <v>NA</v>
      </c>
      <c r="S144"/>
    </row>
    <row r="145" spans="1:19" s="6" customFormat="1" x14ac:dyDescent="0.25">
      <c r="A145" s="13">
        <f t="shared" si="7"/>
        <v>143</v>
      </c>
      <c r="B145" s="20" t="s">
        <v>47</v>
      </c>
      <c r="C145" s="17" t="s">
        <v>338</v>
      </c>
      <c r="D145" s="15" t="s">
        <v>397</v>
      </c>
      <c r="E145" s="30" t="str">
        <f t="shared" si="8"/>
        <v>1993</v>
      </c>
      <c r="F145" s="19" t="s">
        <v>387</v>
      </c>
      <c r="G145" s="19">
        <f>+M145</f>
        <v>1993</v>
      </c>
      <c r="H145" s="34">
        <f t="shared" si="9"/>
        <v>0.5</v>
      </c>
      <c r="I145" s="39" t="str">
        <f>+B145</f>
        <v>STP</v>
      </c>
      <c r="J145" s="40">
        <v>1993</v>
      </c>
      <c r="K145" s="37">
        <v>1993</v>
      </c>
      <c r="L145" s="37">
        <v>1993</v>
      </c>
      <c r="M145">
        <f>+VLOOKUP(B145,[1]Sheet3!$A:$I,9,)</f>
        <v>1993</v>
      </c>
      <c r="N145" t="b">
        <f>+M145=G145</f>
        <v>1</v>
      </c>
      <c r="O145" s="6" t="s">
        <v>47</v>
      </c>
      <c r="P145" s="6" t="str">
        <f>+VLOOKUP(O145,B:C,2,)</f>
        <v>São Tomé and Principe</v>
      </c>
      <c r="Q145" s="6" t="str">
        <f>+VLOOKUP(O145,'[2]Dimension1 MSC'!$B:$D,3,)</f>
        <v>NA</v>
      </c>
      <c r="S145"/>
    </row>
    <row r="146" spans="1:19" s="6" customFormat="1" x14ac:dyDescent="0.25">
      <c r="A146" s="13">
        <f t="shared" si="7"/>
        <v>144</v>
      </c>
      <c r="B146" s="20" t="s">
        <v>46</v>
      </c>
      <c r="C146" s="14" t="s">
        <v>339</v>
      </c>
      <c r="D146" s="15" t="s">
        <v>399</v>
      </c>
      <c r="E146" s="30" t="str">
        <f t="shared" si="8"/>
        <v>2008</v>
      </c>
      <c r="F146" s="19" t="s">
        <v>387</v>
      </c>
      <c r="G146" s="19">
        <f>+M146</f>
        <v>2008</v>
      </c>
      <c r="H146" s="34">
        <f t="shared" si="9"/>
        <v>1</v>
      </c>
      <c r="I146" s="39" t="str">
        <f>+B146</f>
        <v>SAU</v>
      </c>
      <c r="J146" s="40">
        <v>2008</v>
      </c>
      <c r="K146" s="37">
        <v>2008</v>
      </c>
      <c r="L146" s="37">
        <v>2008</v>
      </c>
      <c r="M146">
        <f>+VLOOKUP(B146,[1]Sheet3!$A:$I,9,)</f>
        <v>2008</v>
      </c>
      <c r="N146" t="b">
        <f>+M146=G146</f>
        <v>1</v>
      </c>
      <c r="O146" s="6" t="s">
        <v>46</v>
      </c>
      <c r="P146" s="6" t="str">
        <f>+VLOOKUP(O146,B:C,2,)</f>
        <v>Saudi Arabia</v>
      </c>
      <c r="Q146" s="6" t="str">
        <f>+VLOOKUP(O146,'[2]Dimension1 MSC'!$B:$D,3,)</f>
        <v>NA</v>
      </c>
      <c r="S146"/>
    </row>
    <row r="147" spans="1:19" s="6" customFormat="1" x14ac:dyDescent="0.25">
      <c r="A147" s="13">
        <f t="shared" si="7"/>
        <v>145</v>
      </c>
      <c r="B147" s="20" t="s">
        <v>45</v>
      </c>
      <c r="C147" s="14" t="s">
        <v>340</v>
      </c>
      <c r="D147" s="15" t="s">
        <v>397</v>
      </c>
      <c r="E147" s="30" t="str">
        <f t="shared" si="8"/>
        <v>1993</v>
      </c>
      <c r="F147" s="19" t="s">
        <v>387</v>
      </c>
      <c r="G147" s="19">
        <f>+M147</f>
        <v>1993</v>
      </c>
      <c r="H147" s="34">
        <f t="shared" si="9"/>
        <v>0.5</v>
      </c>
      <c r="I147" s="39" t="str">
        <f>+B147</f>
        <v>SEN</v>
      </c>
      <c r="J147" s="40">
        <v>1993</v>
      </c>
      <c r="K147" s="37">
        <v>1993</v>
      </c>
      <c r="L147" s="37">
        <v>1993</v>
      </c>
      <c r="M147">
        <f>+VLOOKUP(B147,[1]Sheet3!$A:$I,9,)</f>
        <v>1993</v>
      </c>
      <c r="N147" t="b">
        <f>+M147=G147</f>
        <v>1</v>
      </c>
      <c r="O147" s="6" t="s">
        <v>45</v>
      </c>
      <c r="P147" s="6" t="str">
        <f>+VLOOKUP(O147,B:C,2,)</f>
        <v>Senegal</v>
      </c>
      <c r="Q147" s="6" t="str">
        <f>+VLOOKUP(O147,'[2]Dimension1 MSC'!$B:$D,3,)</f>
        <v>NA</v>
      </c>
      <c r="S147"/>
    </row>
    <row r="148" spans="1:19" s="6" customFormat="1" x14ac:dyDescent="0.25">
      <c r="A148" s="13">
        <f t="shared" si="7"/>
        <v>146</v>
      </c>
      <c r="B148" s="21" t="s">
        <v>44</v>
      </c>
      <c r="C148" s="16" t="s">
        <v>341</v>
      </c>
      <c r="D148" s="15" t="s">
        <v>397</v>
      </c>
      <c r="E148" s="30" t="str">
        <f t="shared" si="8"/>
        <v>1993</v>
      </c>
      <c r="F148" s="19" t="s">
        <v>387</v>
      </c>
      <c r="G148" s="19">
        <f>+M148</f>
        <v>1993</v>
      </c>
      <c r="H148" s="34">
        <f t="shared" si="9"/>
        <v>0.5</v>
      </c>
      <c r="I148" s="39" t="str">
        <f>+B148</f>
        <v>SRB</v>
      </c>
      <c r="J148" s="40">
        <v>1993</v>
      </c>
      <c r="K148" s="37">
        <v>1993</v>
      </c>
      <c r="L148" s="37">
        <v>2008</v>
      </c>
      <c r="M148">
        <f>+VLOOKUP(B148,[1]Sheet3!$A:$I,9,)</f>
        <v>1993</v>
      </c>
      <c r="N148" t="b">
        <f>+M148=G148</f>
        <v>1</v>
      </c>
      <c r="O148" s="6" t="s">
        <v>44</v>
      </c>
      <c r="P148" s="6" t="str">
        <f>+VLOOKUP(O148,B:C,2,)</f>
        <v>Serbia</v>
      </c>
      <c r="Q148" s="6" t="str">
        <f>+VLOOKUP(O148,'[2]Dimension1 MSC'!$B:$D,3,)</f>
        <v>NA</v>
      </c>
      <c r="S148"/>
    </row>
    <row r="149" spans="1:19" s="6" customFormat="1" x14ac:dyDescent="0.25">
      <c r="A149" s="13">
        <f t="shared" si="7"/>
        <v>147</v>
      </c>
      <c r="B149" s="20" t="s">
        <v>43</v>
      </c>
      <c r="C149" s="14" t="s">
        <v>342</v>
      </c>
      <c r="D149" s="15" t="s">
        <v>397</v>
      </c>
      <c r="E149" s="30" t="str">
        <f t="shared" si="8"/>
        <v>1993</v>
      </c>
      <c r="F149" s="19" t="s">
        <v>387</v>
      </c>
      <c r="G149" s="19">
        <f>+M149</f>
        <v>1993</v>
      </c>
      <c r="H149" s="34">
        <f t="shared" si="9"/>
        <v>0.5</v>
      </c>
      <c r="I149" s="39" t="str">
        <f>+B149</f>
        <v>SYC</v>
      </c>
      <c r="J149" s="40">
        <v>1993</v>
      </c>
      <c r="K149" s="37">
        <v>1993</v>
      </c>
      <c r="L149" s="37">
        <v>1993</v>
      </c>
      <c r="M149">
        <f>+VLOOKUP(B149,[1]Sheet3!$A:$I,9,)</f>
        <v>1993</v>
      </c>
      <c r="N149" t="b">
        <f>+M149=G149</f>
        <v>1</v>
      </c>
      <c r="O149" s="6" t="s">
        <v>43</v>
      </c>
      <c r="P149" s="6" t="str">
        <f>+VLOOKUP(O149,B:C,2,)</f>
        <v>Seychelles</v>
      </c>
      <c r="Q149" s="6" t="str">
        <f>+VLOOKUP(O149,'[2]Dimension1 MSC'!$B:$D,3,)</f>
        <v>NA</v>
      </c>
      <c r="S149"/>
    </row>
    <row r="150" spans="1:19" s="6" customFormat="1" x14ac:dyDescent="0.25">
      <c r="A150" s="13">
        <f t="shared" si="7"/>
        <v>148</v>
      </c>
      <c r="B150" s="23" t="s">
        <v>42</v>
      </c>
      <c r="C150" s="17" t="s">
        <v>343</v>
      </c>
      <c r="D150" s="15" t="s">
        <v>397</v>
      </c>
      <c r="E150" s="30" t="str">
        <f t="shared" si="8"/>
        <v>1993</v>
      </c>
      <c r="F150" s="19" t="s">
        <v>387</v>
      </c>
      <c r="G150" s="19">
        <f>+M150</f>
        <v>1993</v>
      </c>
      <c r="H150" s="34">
        <f t="shared" si="9"/>
        <v>0.5</v>
      </c>
      <c r="I150" s="39" t="str">
        <f>+B150</f>
        <v>SLE</v>
      </c>
      <c r="J150" s="40">
        <v>1993</v>
      </c>
      <c r="K150" s="37">
        <v>1993</v>
      </c>
      <c r="L150" s="37">
        <v>1993</v>
      </c>
      <c r="M150">
        <f>+VLOOKUP(B150,[1]Sheet3!$A:$I,9,)</f>
        <v>1993</v>
      </c>
      <c r="N150" t="b">
        <f>+M150=G150</f>
        <v>1</v>
      </c>
      <c r="O150" s="6" t="s">
        <v>42</v>
      </c>
      <c r="P150" s="6" t="str">
        <f>+VLOOKUP(O150,B:C,2,)</f>
        <v>Sierra Leone</v>
      </c>
      <c r="Q150" s="6" t="str">
        <f>+VLOOKUP(O150,'[2]Dimension1 MSC'!$B:$D,3,)</f>
        <v>NA</v>
      </c>
      <c r="S150"/>
    </row>
    <row r="151" spans="1:19" s="6" customFormat="1" x14ac:dyDescent="0.25">
      <c r="A151" s="13">
        <f t="shared" si="7"/>
        <v>149</v>
      </c>
      <c r="B151" s="20" t="s">
        <v>41</v>
      </c>
      <c r="C151" s="14" t="s">
        <v>344</v>
      </c>
      <c r="D151" s="15" t="s">
        <v>399</v>
      </c>
      <c r="E151" s="30" t="str">
        <f t="shared" si="8"/>
        <v>2008</v>
      </c>
      <c r="F151" s="19" t="s">
        <v>387</v>
      </c>
      <c r="G151" s="19">
        <f>+M151</f>
        <v>2008</v>
      </c>
      <c r="H151" s="34">
        <f t="shared" si="9"/>
        <v>1</v>
      </c>
      <c r="I151" s="39" t="str">
        <f>+B151</f>
        <v>SGP</v>
      </c>
      <c r="J151" s="40">
        <v>2008</v>
      </c>
      <c r="K151" s="37">
        <v>2008</v>
      </c>
      <c r="L151" s="37">
        <v>2008</v>
      </c>
      <c r="M151">
        <f>+VLOOKUP(B151,[1]Sheet3!$A:$I,9,)</f>
        <v>2008</v>
      </c>
      <c r="N151" t="b">
        <f>+M151=G151</f>
        <v>1</v>
      </c>
      <c r="O151" s="6" t="s">
        <v>41</v>
      </c>
      <c r="P151" s="6" t="str">
        <f>+VLOOKUP(O151,B:C,2,)</f>
        <v>Singapore</v>
      </c>
      <c r="Q151" s="6" t="str">
        <f>+VLOOKUP(O151,'[2]Dimension1 MSC'!$B:$D,3,)</f>
        <v>NA</v>
      </c>
      <c r="S151"/>
    </row>
    <row r="152" spans="1:19" s="6" customFormat="1" x14ac:dyDescent="0.25">
      <c r="A152" s="13">
        <f t="shared" si="7"/>
        <v>150</v>
      </c>
      <c r="B152" s="21" t="s">
        <v>40</v>
      </c>
      <c r="C152" s="16" t="s">
        <v>345</v>
      </c>
      <c r="D152" s="15" t="s">
        <v>399</v>
      </c>
      <c r="E152" s="30" t="str">
        <f t="shared" si="8"/>
        <v>2008</v>
      </c>
      <c r="F152" s="19" t="s">
        <v>387</v>
      </c>
      <c r="G152" s="19">
        <f>+M152</f>
        <v>2008</v>
      </c>
      <c r="H152" s="34">
        <f t="shared" si="9"/>
        <v>1</v>
      </c>
      <c r="I152" s="39" t="str">
        <f>+B152</f>
        <v>SVK</v>
      </c>
      <c r="J152" s="40">
        <v>2008</v>
      </c>
      <c r="K152" s="37">
        <v>2008</v>
      </c>
      <c r="L152" s="37">
        <v>2008</v>
      </c>
      <c r="M152">
        <f>+VLOOKUP(B152,[1]Sheet3!$A:$I,9,)</f>
        <v>2008</v>
      </c>
      <c r="N152" t="b">
        <f>+M152=G152</f>
        <v>1</v>
      </c>
      <c r="O152" s="6" t="s">
        <v>40</v>
      </c>
      <c r="P152" s="6" t="str">
        <f>+VLOOKUP(O152,B:C,2,)</f>
        <v>Slovak Republic</v>
      </c>
      <c r="Q152" s="6" t="str">
        <f>+VLOOKUP(O152,'[2]Dimension1 MSC'!$B:$D,3,)</f>
        <v>OECD/EU</v>
      </c>
      <c r="S152"/>
    </row>
    <row r="153" spans="1:19" s="6" customFormat="1" x14ac:dyDescent="0.25">
      <c r="A153" s="13">
        <f t="shared" si="7"/>
        <v>151</v>
      </c>
      <c r="B153" s="20" t="s">
        <v>39</v>
      </c>
      <c r="C153" s="14" t="s">
        <v>346</v>
      </c>
      <c r="D153" s="15" t="s">
        <v>399</v>
      </c>
      <c r="E153" s="30" t="str">
        <f t="shared" si="8"/>
        <v>2008</v>
      </c>
      <c r="F153" s="19" t="s">
        <v>387</v>
      </c>
      <c r="G153" s="19">
        <f>+M153</f>
        <v>2008</v>
      </c>
      <c r="H153" s="34">
        <f t="shared" si="9"/>
        <v>1</v>
      </c>
      <c r="I153" s="39" t="str">
        <f>+B153</f>
        <v>SVN</v>
      </c>
      <c r="J153" s="40">
        <v>2008</v>
      </c>
      <c r="K153" s="37">
        <v>2008</v>
      </c>
      <c r="L153" s="37">
        <v>2008</v>
      </c>
      <c r="M153">
        <f>+VLOOKUP(B153,[1]Sheet3!$A:$I,9,)</f>
        <v>2008</v>
      </c>
      <c r="N153" t="b">
        <f>+M153=G153</f>
        <v>1</v>
      </c>
      <c r="O153" s="6" t="s">
        <v>39</v>
      </c>
      <c r="P153" s="6" t="str">
        <f>+VLOOKUP(O153,B:C,2,)</f>
        <v>Slovenia</v>
      </c>
      <c r="Q153" s="6" t="str">
        <f>+VLOOKUP(O153,'[2]Dimension1 MSC'!$B:$D,3,)</f>
        <v>OECD/EU</v>
      </c>
      <c r="S153"/>
    </row>
    <row r="154" spans="1:19" s="6" customFormat="1" x14ac:dyDescent="0.25">
      <c r="A154" s="13">
        <f t="shared" si="7"/>
        <v>152</v>
      </c>
      <c r="B154" s="22" t="s">
        <v>38</v>
      </c>
      <c r="C154" s="17" t="s">
        <v>347</v>
      </c>
      <c r="D154" s="15" t="s">
        <v>397</v>
      </c>
      <c r="E154" s="30" t="str">
        <f t="shared" si="8"/>
        <v>1993</v>
      </c>
      <c r="F154" s="19" t="s">
        <v>387</v>
      </c>
      <c r="G154" s="19">
        <f>+M154</f>
        <v>1993</v>
      </c>
      <c r="H154" s="34">
        <f t="shared" si="9"/>
        <v>0.5</v>
      </c>
      <c r="I154" s="39" t="str">
        <f>+B154</f>
        <v>SLB</v>
      </c>
      <c r="J154" s="40">
        <v>1993</v>
      </c>
      <c r="K154" s="37">
        <v>1993</v>
      </c>
      <c r="L154" s="37">
        <v>1993</v>
      </c>
      <c r="M154">
        <f>+VLOOKUP(B154,[1]Sheet3!$A:$I,9,)</f>
        <v>1993</v>
      </c>
      <c r="N154" t="b">
        <f>+M154=G154</f>
        <v>1</v>
      </c>
      <c r="O154" s="6" t="s">
        <v>38</v>
      </c>
      <c r="P154" s="6" t="str">
        <f>+VLOOKUP(O154,B:C,2,)</f>
        <v>Solomon Islands</v>
      </c>
      <c r="Q154" s="6" t="str">
        <f>+VLOOKUP(O154,'[2]Dimension1 MSC'!$B:$D,3,)</f>
        <v>NA</v>
      </c>
      <c r="S154"/>
    </row>
    <row r="155" spans="1:19" s="6" customFormat="1" x14ac:dyDescent="0.25">
      <c r="A155" s="13">
        <f t="shared" si="7"/>
        <v>153</v>
      </c>
      <c r="B155" s="20" t="s">
        <v>37</v>
      </c>
      <c r="C155" s="14" t="s">
        <v>348</v>
      </c>
      <c r="D155" s="15" t="s">
        <v>398</v>
      </c>
      <c r="E155" s="30" t="str">
        <f t="shared" si="8"/>
        <v>1968</v>
      </c>
      <c r="F155" s="19" t="s">
        <v>387</v>
      </c>
      <c r="G155" s="19">
        <f>+M155</f>
        <v>1968</v>
      </c>
      <c r="H155" s="34">
        <f t="shared" si="9"/>
        <v>0</v>
      </c>
      <c r="I155" s="39" t="str">
        <f>+B155</f>
        <v>SOM</v>
      </c>
      <c r="J155" s="40">
        <v>1968</v>
      </c>
      <c r="K155" s="37">
        <v>1968</v>
      </c>
      <c r="L155" s="37">
        <v>1968</v>
      </c>
      <c r="M155">
        <f>+VLOOKUP(B155,[1]Sheet3!$A:$I,9,)</f>
        <v>1968</v>
      </c>
      <c r="N155" t="b">
        <f>+M155=G155</f>
        <v>1</v>
      </c>
      <c r="O155" s="6" t="s">
        <v>37</v>
      </c>
      <c r="P155" s="6" t="str">
        <f>+VLOOKUP(O155,B:C,2,)</f>
        <v>Somalia</v>
      </c>
      <c r="Q155" s="6" t="str">
        <f>+VLOOKUP(O155,'[2]Dimension1 MSC'!$B:$D,3,)</f>
        <v>NA</v>
      </c>
      <c r="S155"/>
    </row>
    <row r="156" spans="1:19" s="6" customFormat="1" x14ac:dyDescent="0.25">
      <c r="A156" s="13">
        <f t="shared" si="7"/>
        <v>154</v>
      </c>
      <c r="B156" s="20" t="s">
        <v>36</v>
      </c>
      <c r="C156" s="14" t="s">
        <v>349</v>
      </c>
      <c r="D156" s="15" t="s">
        <v>399</v>
      </c>
      <c r="E156" s="30" t="str">
        <f t="shared" si="8"/>
        <v>2008</v>
      </c>
      <c r="F156" s="19" t="s">
        <v>387</v>
      </c>
      <c r="G156" s="19">
        <f>+M156</f>
        <v>2008</v>
      </c>
      <c r="H156" s="34">
        <f t="shared" si="9"/>
        <v>1</v>
      </c>
      <c r="I156" s="39" t="str">
        <f>+B156</f>
        <v>ZAF</v>
      </c>
      <c r="J156" s="40">
        <v>2008</v>
      </c>
      <c r="K156" s="37">
        <v>2008</v>
      </c>
      <c r="L156" s="37">
        <v>2008</v>
      </c>
      <c r="M156">
        <f>+VLOOKUP(B156,[1]Sheet3!$A:$I,9,)</f>
        <v>2008</v>
      </c>
      <c r="N156" t="b">
        <f>+M156=G156</f>
        <v>1</v>
      </c>
      <c r="O156" s="6" t="s">
        <v>36</v>
      </c>
      <c r="P156" s="6" t="str">
        <f>+VLOOKUP(O156,B:C,2,)</f>
        <v>South Africa</v>
      </c>
      <c r="Q156" s="6" t="str">
        <f>+VLOOKUP(O156,'[2]Dimension1 MSC'!$B:$D,3,)</f>
        <v>NA</v>
      </c>
      <c r="S156"/>
    </row>
    <row r="157" spans="1:19" s="6" customFormat="1" x14ac:dyDescent="0.25">
      <c r="A157" s="13">
        <f t="shared" si="7"/>
        <v>155</v>
      </c>
      <c r="B157" s="23" t="s">
        <v>35</v>
      </c>
      <c r="C157" s="17" t="s">
        <v>350</v>
      </c>
      <c r="D157" s="15" t="s">
        <v>397</v>
      </c>
      <c r="E157" s="30" t="str">
        <f t="shared" si="8"/>
        <v>1993</v>
      </c>
      <c r="F157" s="19" t="s">
        <v>387</v>
      </c>
      <c r="G157" s="19">
        <f>+M157</f>
        <v>1993</v>
      </c>
      <c r="H157" s="34">
        <f t="shared" si="9"/>
        <v>0.5</v>
      </c>
      <c r="I157" s="39" t="str">
        <f>+B157</f>
        <v>SSD</v>
      </c>
      <c r="J157" s="40">
        <v>1993</v>
      </c>
      <c r="K157" s="37">
        <v>1993</v>
      </c>
      <c r="L157" s="37">
        <v>2008</v>
      </c>
      <c r="M157">
        <f>+VLOOKUP(B157,[1]Sheet3!$A:$I,9,)</f>
        <v>1993</v>
      </c>
      <c r="N157" t="b">
        <f>+M157=G157</f>
        <v>1</v>
      </c>
      <c r="O157" s="6" t="s">
        <v>35</v>
      </c>
      <c r="P157" s="6" t="str">
        <f>+VLOOKUP(O157,B:C,2,)</f>
        <v>South Sudan</v>
      </c>
      <c r="Q157" s="6" t="str">
        <f>+VLOOKUP(O157,'[2]Dimension1 MSC'!$B:$D,3,)</f>
        <v>NA</v>
      </c>
      <c r="S157"/>
    </row>
    <row r="158" spans="1:19" s="6" customFormat="1" x14ac:dyDescent="0.25">
      <c r="A158" s="13">
        <f t="shared" si="7"/>
        <v>156</v>
      </c>
      <c r="B158" s="20" t="s">
        <v>34</v>
      </c>
      <c r="C158" s="14" t="s">
        <v>351</v>
      </c>
      <c r="D158" s="15" t="s">
        <v>399</v>
      </c>
      <c r="E158" s="30" t="str">
        <f t="shared" si="8"/>
        <v>2008</v>
      </c>
      <c r="F158" s="19" t="s">
        <v>387</v>
      </c>
      <c r="G158" s="19">
        <f>+M158</f>
        <v>2008</v>
      </c>
      <c r="H158" s="34">
        <f t="shared" si="9"/>
        <v>1</v>
      </c>
      <c r="I158" s="39" t="str">
        <f>+B158</f>
        <v>ESP</v>
      </c>
      <c r="J158" s="40">
        <v>2008</v>
      </c>
      <c r="K158" s="37">
        <v>2008</v>
      </c>
      <c r="L158" s="37">
        <v>2008</v>
      </c>
      <c r="M158">
        <f>+VLOOKUP(B158,[1]Sheet3!$A:$I,9,)</f>
        <v>2008</v>
      </c>
      <c r="N158" t="b">
        <f>+M158=G158</f>
        <v>1</v>
      </c>
      <c r="O158" s="6" t="s">
        <v>34</v>
      </c>
      <c r="P158" s="6" t="str">
        <f>+VLOOKUP(O158,B:C,2,)</f>
        <v>Spain</v>
      </c>
      <c r="Q158" s="6" t="str">
        <f>+VLOOKUP(O158,'[2]Dimension1 MSC'!$B:$D,3,)</f>
        <v>OECD/EU</v>
      </c>
      <c r="S158"/>
    </row>
    <row r="159" spans="1:19" s="6" customFormat="1" x14ac:dyDescent="0.25">
      <c r="A159" s="13">
        <f t="shared" si="7"/>
        <v>157</v>
      </c>
      <c r="B159" s="20" t="s">
        <v>33</v>
      </c>
      <c r="C159" s="14" t="s">
        <v>352</v>
      </c>
      <c r="D159" s="15" t="s">
        <v>397</v>
      </c>
      <c r="E159" s="30" t="str">
        <f t="shared" si="8"/>
        <v>1993</v>
      </c>
      <c r="F159" s="19" t="s">
        <v>387</v>
      </c>
      <c r="G159" s="19">
        <f>+M159</f>
        <v>1993</v>
      </c>
      <c r="H159" s="34">
        <f t="shared" si="9"/>
        <v>0.5</v>
      </c>
      <c r="I159" s="39" t="str">
        <f>+B159</f>
        <v>LKA</v>
      </c>
      <c r="J159" s="40">
        <v>1993</v>
      </c>
      <c r="K159" s="37">
        <v>1993</v>
      </c>
      <c r="L159" s="37">
        <v>2008</v>
      </c>
      <c r="M159">
        <f>+VLOOKUP(B159,[1]Sheet3!$A:$I,9,)</f>
        <v>1993</v>
      </c>
      <c r="N159" t="b">
        <f>+M159=G159</f>
        <v>1</v>
      </c>
      <c r="O159" s="6" t="s">
        <v>33</v>
      </c>
      <c r="P159" s="6" t="str">
        <f>+VLOOKUP(O159,B:C,2,)</f>
        <v>Sri Lanka</v>
      </c>
      <c r="Q159" s="6" t="str">
        <f>+VLOOKUP(O159,'[2]Dimension1 MSC'!$B:$D,3,)</f>
        <v>NA</v>
      </c>
      <c r="S159"/>
    </row>
    <row r="160" spans="1:19" s="6" customFormat="1" x14ac:dyDescent="0.25">
      <c r="A160" s="13">
        <f t="shared" si="7"/>
        <v>158</v>
      </c>
      <c r="B160" s="21" t="s">
        <v>32</v>
      </c>
      <c r="C160" s="16" t="s">
        <v>353</v>
      </c>
      <c r="D160" s="15" t="s">
        <v>397</v>
      </c>
      <c r="E160" s="30" t="str">
        <f t="shared" si="8"/>
        <v>1993</v>
      </c>
      <c r="F160" s="19" t="s">
        <v>387</v>
      </c>
      <c r="G160" s="19">
        <f>+M160</f>
        <v>1993</v>
      </c>
      <c r="H160" s="34">
        <f t="shared" si="9"/>
        <v>0.5</v>
      </c>
      <c r="I160" s="39" t="str">
        <f>+B160</f>
        <v>KNA</v>
      </c>
      <c r="J160" s="40">
        <v>1993</v>
      </c>
      <c r="K160" s="37">
        <v>1993</v>
      </c>
      <c r="L160" s="37">
        <v>1993</v>
      </c>
      <c r="M160">
        <f>+VLOOKUP(B160,[1]Sheet3!$A:$I,9,)</f>
        <v>1993</v>
      </c>
      <c r="N160" t="b">
        <f>+M160=G160</f>
        <v>1</v>
      </c>
      <c r="O160" s="6" t="s">
        <v>32</v>
      </c>
      <c r="P160" s="6" t="str">
        <f>+VLOOKUP(O160,B:C,2,)</f>
        <v>St. Kitts and Nevis</v>
      </c>
      <c r="Q160" s="6" t="str">
        <f>+VLOOKUP(O160,'[2]Dimension1 MSC'!$B:$D,3,)</f>
        <v>NA</v>
      </c>
      <c r="S160"/>
    </row>
    <row r="161" spans="1:19" s="6" customFormat="1" x14ac:dyDescent="0.25">
      <c r="A161" s="13">
        <f t="shared" si="7"/>
        <v>159</v>
      </c>
      <c r="B161" s="23" t="s">
        <v>31</v>
      </c>
      <c r="C161" s="17" t="s">
        <v>354</v>
      </c>
      <c r="D161" s="15" t="s">
        <v>398</v>
      </c>
      <c r="E161" s="30" t="str">
        <f t="shared" si="8"/>
        <v>1968</v>
      </c>
      <c r="F161" s="19" t="s">
        <v>387</v>
      </c>
      <c r="G161" s="19">
        <f>+M161</f>
        <v>1968</v>
      </c>
      <c r="H161" s="34">
        <f t="shared" si="9"/>
        <v>0</v>
      </c>
      <c r="I161" s="39" t="str">
        <f>+B161</f>
        <v>LCA</v>
      </c>
      <c r="J161" s="40">
        <v>1968</v>
      </c>
      <c r="K161" s="37">
        <v>1968</v>
      </c>
      <c r="L161" s="37">
        <v>1993</v>
      </c>
      <c r="M161">
        <f>+VLOOKUP(B161,[1]Sheet3!$A:$I,9,)</f>
        <v>1968</v>
      </c>
      <c r="N161" t="b">
        <f>+M161=G161</f>
        <v>1</v>
      </c>
      <c r="O161" s="6" t="s">
        <v>31</v>
      </c>
      <c r="P161" s="6" t="str">
        <f>+VLOOKUP(O161,B:C,2,)</f>
        <v>St. Lucia</v>
      </c>
      <c r="Q161" s="6" t="str">
        <f>+VLOOKUP(O161,'[2]Dimension1 MSC'!$B:$D,3,)</f>
        <v>NA</v>
      </c>
      <c r="S161"/>
    </row>
    <row r="162" spans="1:19" s="6" customFormat="1" x14ac:dyDescent="0.25">
      <c r="A162" s="13">
        <f t="shared" si="7"/>
        <v>160</v>
      </c>
      <c r="B162" s="18" t="s">
        <v>30</v>
      </c>
      <c r="C162" s="14" t="s">
        <v>355</v>
      </c>
      <c r="D162" s="15" t="s">
        <v>397</v>
      </c>
      <c r="E162" s="30" t="str">
        <f t="shared" si="8"/>
        <v>1993</v>
      </c>
      <c r="F162" s="19" t="s">
        <v>387</v>
      </c>
      <c r="G162" s="19">
        <f>+M162</f>
        <v>1993</v>
      </c>
      <c r="H162" s="34">
        <f t="shared" si="9"/>
        <v>0.5</v>
      </c>
      <c r="I162" s="39" t="str">
        <f>+B162</f>
        <v>VCT</v>
      </c>
      <c r="J162" s="40">
        <v>1993</v>
      </c>
      <c r="K162" s="37">
        <v>1993</v>
      </c>
      <c r="L162" s="37">
        <v>1993</v>
      </c>
      <c r="M162">
        <f>+VLOOKUP(B162,[1]Sheet3!$A:$I,9,)</f>
        <v>1993</v>
      </c>
      <c r="N162" t="b">
        <f>+M162=G162</f>
        <v>1</v>
      </c>
      <c r="O162" s="6" t="s">
        <v>30</v>
      </c>
      <c r="P162" s="6" t="str">
        <f>+VLOOKUP(O162,B:C,2,)</f>
        <v>St. Vincent and the Grenadines</v>
      </c>
      <c r="Q162" s="6" t="str">
        <f>+VLOOKUP(O162,'[2]Dimension1 MSC'!$B:$D,3,)</f>
        <v>NA</v>
      </c>
      <c r="S162"/>
    </row>
    <row r="163" spans="1:19" s="6" customFormat="1" x14ac:dyDescent="0.25">
      <c r="A163" s="13">
        <f t="shared" si="7"/>
        <v>161</v>
      </c>
      <c r="B163" s="20" t="s">
        <v>29</v>
      </c>
      <c r="C163" s="14" t="s">
        <v>356</v>
      </c>
      <c r="D163" s="15" t="s">
        <v>398</v>
      </c>
      <c r="E163" s="30" t="str">
        <f t="shared" si="8"/>
        <v>1968</v>
      </c>
      <c r="F163" s="19" t="s">
        <v>387</v>
      </c>
      <c r="G163" s="19">
        <f>+M163</f>
        <v>1968</v>
      </c>
      <c r="H163" s="34">
        <f t="shared" si="9"/>
        <v>0</v>
      </c>
      <c r="I163" s="39" t="str">
        <f>+B163</f>
        <v>SDN</v>
      </c>
      <c r="J163" s="40">
        <v>1968</v>
      </c>
      <c r="K163" s="37">
        <v>1968</v>
      </c>
      <c r="L163" s="37">
        <v>1968</v>
      </c>
      <c r="M163">
        <f>+VLOOKUP(B163,[1]Sheet3!$A:$I,9,)</f>
        <v>1968</v>
      </c>
      <c r="N163" t="b">
        <f>+M163=G163</f>
        <v>1</v>
      </c>
      <c r="O163" s="6" t="s">
        <v>29</v>
      </c>
      <c r="P163" s="6" t="str">
        <f>+VLOOKUP(O163,B:C,2,)</f>
        <v>Sudan</v>
      </c>
      <c r="Q163" s="6" t="str">
        <f>+VLOOKUP(O163,'[2]Dimension1 MSC'!$B:$D,3,)</f>
        <v>NA</v>
      </c>
      <c r="S163"/>
    </row>
    <row r="164" spans="1:19" s="6" customFormat="1" x14ac:dyDescent="0.25">
      <c r="A164" s="13">
        <f t="shared" si="7"/>
        <v>162</v>
      </c>
      <c r="B164" s="20" t="s">
        <v>28</v>
      </c>
      <c r="C164" s="14" t="s">
        <v>357</v>
      </c>
      <c r="D164" s="15" t="s">
        <v>397</v>
      </c>
      <c r="E164" s="30" t="str">
        <f t="shared" si="8"/>
        <v>1993</v>
      </c>
      <c r="F164" s="19" t="s">
        <v>387</v>
      </c>
      <c r="G164" s="19">
        <f>+M164</f>
        <v>1993</v>
      </c>
      <c r="H164" s="34">
        <f t="shared" si="9"/>
        <v>0.5</v>
      </c>
      <c r="I164" s="39" t="str">
        <f>+B164</f>
        <v>SUR</v>
      </c>
      <c r="J164" s="40">
        <v>1993</v>
      </c>
      <c r="K164" s="37">
        <v>1993</v>
      </c>
      <c r="L164" s="37">
        <v>1993</v>
      </c>
      <c r="M164">
        <f>+VLOOKUP(B164,[1]Sheet3!$A:$I,9,)</f>
        <v>1993</v>
      </c>
      <c r="N164" t="b">
        <f>+M164=G164</f>
        <v>1</v>
      </c>
      <c r="O164" s="6" t="s">
        <v>28</v>
      </c>
      <c r="P164" s="6" t="str">
        <f>+VLOOKUP(O164,B:C,2,)</f>
        <v>Suriname</v>
      </c>
      <c r="Q164" s="6" t="str">
        <f>+VLOOKUP(O164,'[2]Dimension1 MSC'!$B:$D,3,)</f>
        <v>NA</v>
      </c>
      <c r="S164"/>
    </row>
    <row r="165" spans="1:19" s="6" customFormat="1" x14ac:dyDescent="0.25">
      <c r="A165" s="13">
        <f t="shared" si="7"/>
        <v>163</v>
      </c>
      <c r="B165" s="20" t="s">
        <v>27</v>
      </c>
      <c r="C165" s="14" t="s">
        <v>359</v>
      </c>
      <c r="D165" s="15" t="s">
        <v>399</v>
      </c>
      <c r="E165" s="30" t="str">
        <f t="shared" si="8"/>
        <v>2008</v>
      </c>
      <c r="F165" s="19" t="s">
        <v>387</v>
      </c>
      <c r="G165" s="19">
        <f>+M165</f>
        <v>2008</v>
      </c>
      <c r="H165" s="34">
        <f t="shared" si="9"/>
        <v>1</v>
      </c>
      <c r="I165" s="39" t="str">
        <f>+B165</f>
        <v>SWE</v>
      </c>
      <c r="J165" s="40">
        <v>2008</v>
      </c>
      <c r="K165" s="37">
        <v>2008</v>
      </c>
      <c r="L165" s="37">
        <v>2008</v>
      </c>
      <c r="M165">
        <f>+VLOOKUP(B165,[1]Sheet3!$A:$I,9,)</f>
        <v>2008</v>
      </c>
      <c r="N165" t="b">
        <f>+M165=G165</f>
        <v>1</v>
      </c>
      <c r="O165" s="6" t="s">
        <v>27</v>
      </c>
      <c r="P165" s="6" t="str">
        <f>+VLOOKUP(O165,B:C,2,)</f>
        <v>Sweden</v>
      </c>
      <c r="Q165" s="6" t="str">
        <f>+VLOOKUP(O165,'[2]Dimension1 MSC'!$B:$D,3,)</f>
        <v>OECD/EU</v>
      </c>
      <c r="S165"/>
    </row>
    <row r="166" spans="1:19" s="6" customFormat="1" x14ac:dyDescent="0.25">
      <c r="A166" s="13">
        <f t="shared" si="7"/>
        <v>164</v>
      </c>
      <c r="B166" s="21" t="s">
        <v>26</v>
      </c>
      <c r="C166" s="16" t="s">
        <v>360</v>
      </c>
      <c r="D166" s="15" t="s">
        <v>399</v>
      </c>
      <c r="E166" s="30" t="str">
        <f t="shared" si="8"/>
        <v>2008</v>
      </c>
      <c r="F166" s="19" t="s">
        <v>387</v>
      </c>
      <c r="G166" s="19">
        <f>+M166</f>
        <v>2008</v>
      </c>
      <c r="H166" s="34">
        <f t="shared" si="9"/>
        <v>1</v>
      </c>
      <c r="I166" s="39" t="str">
        <f>+B166</f>
        <v>CHE</v>
      </c>
      <c r="J166" s="40">
        <v>2008</v>
      </c>
      <c r="K166" s="37">
        <v>2008</v>
      </c>
      <c r="L166" s="37">
        <v>2008</v>
      </c>
      <c r="M166">
        <f>+VLOOKUP(B166,[1]Sheet3!$A:$I,9,)</f>
        <v>2008</v>
      </c>
      <c r="N166" t="b">
        <f>+M166=G166</f>
        <v>1</v>
      </c>
      <c r="O166" s="6" t="s">
        <v>26</v>
      </c>
      <c r="P166" s="6" t="str">
        <f>+VLOOKUP(O166,B:C,2,)</f>
        <v>Switzerland</v>
      </c>
      <c r="Q166" s="6" t="str">
        <f>+VLOOKUP(O166,'[2]Dimension1 MSC'!$B:$D,3,)</f>
        <v>OECD/EU</v>
      </c>
      <c r="S166"/>
    </row>
    <row r="167" spans="1:19" s="6" customFormat="1" x14ac:dyDescent="0.25">
      <c r="A167" s="13">
        <f t="shared" si="7"/>
        <v>165</v>
      </c>
      <c r="B167" s="23" t="s">
        <v>25</v>
      </c>
      <c r="C167" s="14" t="s">
        <v>361</v>
      </c>
      <c r="D167" s="15" t="s">
        <v>398</v>
      </c>
      <c r="E167" s="30" t="str">
        <f t="shared" si="8"/>
        <v>1968</v>
      </c>
      <c r="F167" s="19" t="s">
        <v>387</v>
      </c>
      <c r="G167" s="19">
        <f>+M167</f>
        <v>1968</v>
      </c>
      <c r="H167" s="34">
        <f t="shared" si="9"/>
        <v>0</v>
      </c>
      <c r="I167" s="39" t="str">
        <f>+B167</f>
        <v>SYR</v>
      </c>
      <c r="J167" s="40">
        <v>1968</v>
      </c>
      <c r="K167" s="37">
        <v>1968</v>
      </c>
      <c r="L167" s="37">
        <v>1968</v>
      </c>
      <c r="M167">
        <f>+VLOOKUP(B167,[1]Sheet3!$A:$I,9,)</f>
        <v>1968</v>
      </c>
      <c r="N167" t="b">
        <f>+M167=G167</f>
        <v>1</v>
      </c>
      <c r="O167" s="6" t="s">
        <v>25</v>
      </c>
      <c r="P167" s="6" t="str">
        <f>+VLOOKUP(O167,B:C,2,)</f>
        <v>Syrian Arab Republic</v>
      </c>
      <c r="Q167" s="6" t="str">
        <f>+VLOOKUP(O167,'[2]Dimension1 MSC'!$B:$D,3,)</f>
        <v>NA</v>
      </c>
      <c r="S167"/>
    </row>
    <row r="168" spans="1:19" s="6" customFormat="1" x14ac:dyDescent="0.25">
      <c r="A168" s="13">
        <f t="shared" si="7"/>
        <v>166</v>
      </c>
      <c r="B168" s="23" t="s">
        <v>24</v>
      </c>
      <c r="C168" s="17" t="s">
        <v>362</v>
      </c>
      <c r="D168" s="15" t="s">
        <v>397</v>
      </c>
      <c r="E168" s="30" t="str">
        <f t="shared" si="8"/>
        <v>1993</v>
      </c>
      <c r="F168" s="19" t="s">
        <v>387</v>
      </c>
      <c r="G168" s="19">
        <f>+M168</f>
        <v>1993</v>
      </c>
      <c r="H168" s="34">
        <f t="shared" si="9"/>
        <v>0.5</v>
      </c>
      <c r="I168" s="39" t="str">
        <f>+B168</f>
        <v>TJK</v>
      </c>
      <c r="J168" s="40">
        <v>1993</v>
      </c>
      <c r="K168" s="37">
        <v>1993</v>
      </c>
      <c r="L168" s="37">
        <v>1993</v>
      </c>
      <c r="M168">
        <f>+VLOOKUP(B168,[1]Sheet3!$A:$I,9,)</f>
        <v>1993</v>
      </c>
      <c r="N168" t="b">
        <f>+M168=G168</f>
        <v>1</v>
      </c>
      <c r="O168" s="6" t="s">
        <v>24</v>
      </c>
      <c r="P168" s="6" t="str">
        <f>+VLOOKUP(O168,B:C,2,)</f>
        <v>Tajikistan</v>
      </c>
      <c r="Q168" s="6" t="str">
        <f>+VLOOKUP(O168,'[2]Dimension1 MSC'!$B:$D,3,)</f>
        <v>NA</v>
      </c>
      <c r="S168"/>
    </row>
    <row r="169" spans="1:19" s="6" customFormat="1" x14ac:dyDescent="0.25">
      <c r="A169" s="13">
        <f t="shared" si="7"/>
        <v>167</v>
      </c>
      <c r="B169" s="23" t="s">
        <v>23</v>
      </c>
      <c r="C169" s="14" t="s">
        <v>363</v>
      </c>
      <c r="D169" s="15" t="s">
        <v>399</v>
      </c>
      <c r="E169" s="30" t="str">
        <f t="shared" si="8"/>
        <v>2008</v>
      </c>
      <c r="F169" s="19" t="s">
        <v>387</v>
      </c>
      <c r="G169" s="19">
        <f>+M169</f>
        <v>2008</v>
      </c>
      <c r="H169" s="34">
        <f t="shared" si="9"/>
        <v>1</v>
      </c>
      <c r="I169" s="39" t="str">
        <f>+B169</f>
        <v>TZA</v>
      </c>
      <c r="J169" s="40">
        <v>2008</v>
      </c>
      <c r="K169" s="37">
        <v>2008</v>
      </c>
      <c r="L169" s="37">
        <v>1993</v>
      </c>
      <c r="M169">
        <f>+VLOOKUP(B169,[1]Sheet3!$A:$I,9,)</f>
        <v>2008</v>
      </c>
      <c r="N169" t="b">
        <f>+M169=G169</f>
        <v>1</v>
      </c>
      <c r="O169" s="6" t="s">
        <v>23</v>
      </c>
      <c r="P169" s="6" t="str">
        <f>+VLOOKUP(O169,B:C,2,)</f>
        <v>Tanzania</v>
      </c>
      <c r="Q169" s="6" t="str">
        <f>+VLOOKUP(O169,'[2]Dimension1 MSC'!$B:$D,3,)</f>
        <v>NA</v>
      </c>
      <c r="S169"/>
    </row>
    <row r="170" spans="1:19" s="6" customFormat="1" x14ac:dyDescent="0.25">
      <c r="A170" s="13">
        <f t="shared" si="7"/>
        <v>168</v>
      </c>
      <c r="B170" s="23" t="s">
        <v>22</v>
      </c>
      <c r="C170" s="14" t="s">
        <v>364</v>
      </c>
      <c r="D170" s="15" t="s">
        <v>397</v>
      </c>
      <c r="E170" s="30" t="str">
        <f t="shared" si="8"/>
        <v>1993</v>
      </c>
      <c r="F170" s="19" t="s">
        <v>387</v>
      </c>
      <c r="G170" s="19">
        <f>+M170</f>
        <v>1993</v>
      </c>
      <c r="H170" s="34">
        <f t="shared" si="9"/>
        <v>0.5</v>
      </c>
      <c r="I170" s="39" t="str">
        <f>+B170</f>
        <v>THA</v>
      </c>
      <c r="J170" s="40">
        <v>1993</v>
      </c>
      <c r="K170" s="37">
        <v>1993</v>
      </c>
      <c r="L170" s="37">
        <v>2008</v>
      </c>
      <c r="M170">
        <f>+VLOOKUP(B170,[1]Sheet3!$A:$I,9,)</f>
        <v>1993</v>
      </c>
      <c r="N170" t="b">
        <f>+M170=G170</f>
        <v>1</v>
      </c>
      <c r="O170" s="6" t="s">
        <v>22</v>
      </c>
      <c r="P170" s="6" t="str">
        <f>+VLOOKUP(O170,B:C,2,)</f>
        <v>Thailand</v>
      </c>
      <c r="Q170" s="6" t="str">
        <f>+VLOOKUP(O170,'[2]Dimension1 MSC'!$B:$D,3,)</f>
        <v>NA</v>
      </c>
      <c r="S170"/>
    </row>
    <row r="171" spans="1:19" s="6" customFormat="1" x14ac:dyDescent="0.25">
      <c r="A171" s="13">
        <f t="shared" si="7"/>
        <v>169</v>
      </c>
      <c r="B171" s="23" t="s">
        <v>21</v>
      </c>
      <c r="C171" s="17" t="s">
        <v>365</v>
      </c>
      <c r="D171" s="15" t="s">
        <v>399</v>
      </c>
      <c r="E171" s="30" t="str">
        <f t="shared" si="8"/>
        <v>2008</v>
      </c>
      <c r="F171" s="19" t="s">
        <v>387</v>
      </c>
      <c r="G171" s="19">
        <f>+M171</f>
        <v>2008</v>
      </c>
      <c r="H171" s="34">
        <f t="shared" si="9"/>
        <v>1</v>
      </c>
      <c r="I171" s="39" t="str">
        <f>+B171</f>
        <v>TLS</v>
      </c>
      <c r="J171" s="40">
        <v>2008</v>
      </c>
      <c r="K171" s="37">
        <v>2008</v>
      </c>
      <c r="L171" s="37">
        <v>2008</v>
      </c>
      <c r="M171">
        <f>+VLOOKUP(B171,[1]Sheet3!$A:$I,9,)</f>
        <v>2008</v>
      </c>
      <c r="N171" t="b">
        <f>+M171=G171</f>
        <v>1</v>
      </c>
      <c r="O171" s="6" t="s">
        <v>21</v>
      </c>
      <c r="P171" s="6" t="str">
        <f>+VLOOKUP(O171,B:C,2,)</f>
        <v>Timor-Leste</v>
      </c>
      <c r="Q171" s="6" t="str">
        <f>+VLOOKUP(O171,'[2]Dimension1 MSC'!$B:$D,3,)</f>
        <v>NA</v>
      </c>
      <c r="S171"/>
    </row>
    <row r="172" spans="1:19" s="6" customFormat="1" x14ac:dyDescent="0.25">
      <c r="A172" s="13">
        <f t="shared" si="7"/>
        <v>170</v>
      </c>
      <c r="B172" s="23" t="s">
        <v>20</v>
      </c>
      <c r="C172" s="14" t="s">
        <v>366</v>
      </c>
      <c r="D172" s="15" t="s">
        <v>398</v>
      </c>
      <c r="E172" s="30" t="str">
        <f t="shared" si="8"/>
        <v>1968</v>
      </c>
      <c r="F172" s="19" t="s">
        <v>387</v>
      </c>
      <c r="G172" s="19">
        <f>+M172</f>
        <v>1968</v>
      </c>
      <c r="H172" s="34">
        <f t="shared" si="9"/>
        <v>0</v>
      </c>
      <c r="I172" s="39" t="str">
        <f>+B172</f>
        <v>TGO</v>
      </c>
      <c r="J172" s="40">
        <v>1968</v>
      </c>
      <c r="K172" s="37">
        <v>1968</v>
      </c>
      <c r="L172" s="37">
        <v>1993</v>
      </c>
      <c r="M172">
        <f>+VLOOKUP(B172,[1]Sheet3!$A:$I,9,)</f>
        <v>1968</v>
      </c>
      <c r="N172" t="b">
        <f>+M172=G172</f>
        <v>1</v>
      </c>
      <c r="O172" s="6" t="s">
        <v>20</v>
      </c>
      <c r="P172" s="6" t="str">
        <f>+VLOOKUP(O172,B:C,2,)</f>
        <v>Togo</v>
      </c>
      <c r="Q172" s="6" t="str">
        <f>+VLOOKUP(O172,'[2]Dimension1 MSC'!$B:$D,3,)</f>
        <v>NA</v>
      </c>
      <c r="S172"/>
    </row>
    <row r="173" spans="1:19" s="6" customFormat="1" x14ac:dyDescent="0.25">
      <c r="A173" s="13">
        <f t="shared" si="7"/>
        <v>171</v>
      </c>
      <c r="B173" s="23" t="s">
        <v>19</v>
      </c>
      <c r="C173" s="14" t="s">
        <v>367</v>
      </c>
      <c r="D173" s="15" t="s">
        <v>397</v>
      </c>
      <c r="E173" s="30" t="str">
        <f t="shared" si="8"/>
        <v>1993</v>
      </c>
      <c r="F173" s="19" t="s">
        <v>387</v>
      </c>
      <c r="G173" s="19">
        <f>+M173</f>
        <v>1993</v>
      </c>
      <c r="H173" s="34">
        <f t="shared" si="9"/>
        <v>0.5</v>
      </c>
      <c r="I173" s="39" t="str">
        <f>+B173</f>
        <v>TON</v>
      </c>
      <c r="J173" s="40">
        <v>1993</v>
      </c>
      <c r="K173" s="37">
        <v>1993</v>
      </c>
      <c r="L173" s="37">
        <v>1993</v>
      </c>
      <c r="M173">
        <f>+VLOOKUP(B173,[1]Sheet3!$A:$I,9,)</f>
        <v>1993</v>
      </c>
      <c r="N173" t="b">
        <f>+M173=G173</f>
        <v>1</v>
      </c>
      <c r="O173" s="6" t="s">
        <v>19</v>
      </c>
      <c r="P173" s="6" t="str">
        <f>+VLOOKUP(O173,B:C,2,)</f>
        <v>Tonga</v>
      </c>
      <c r="Q173" s="6" t="str">
        <f>+VLOOKUP(O173,'[2]Dimension1 MSC'!$B:$D,3,)</f>
        <v>NA</v>
      </c>
      <c r="S173"/>
    </row>
    <row r="174" spans="1:19" s="6" customFormat="1" x14ac:dyDescent="0.25">
      <c r="A174" s="13">
        <f t="shared" si="7"/>
        <v>172</v>
      </c>
      <c r="B174" s="21" t="s">
        <v>18</v>
      </c>
      <c r="C174" s="16" t="s">
        <v>368</v>
      </c>
      <c r="D174" s="15" t="s">
        <v>397</v>
      </c>
      <c r="E174" s="30" t="str">
        <f t="shared" si="8"/>
        <v>1993</v>
      </c>
      <c r="F174" s="19" t="s">
        <v>387</v>
      </c>
      <c r="G174" s="19">
        <f>+M174</f>
        <v>1993</v>
      </c>
      <c r="H174" s="34">
        <f t="shared" si="9"/>
        <v>0.5</v>
      </c>
      <c r="I174" s="39" t="str">
        <f>+B174</f>
        <v>TTO</v>
      </c>
      <c r="J174" s="40">
        <v>1993</v>
      </c>
      <c r="K174" s="37">
        <v>1993</v>
      </c>
      <c r="L174" s="37">
        <v>1993</v>
      </c>
      <c r="M174">
        <f>+VLOOKUP(B174,[1]Sheet3!$A:$I,9,)</f>
        <v>1993</v>
      </c>
      <c r="N174" t="b">
        <f>+M174=G174</f>
        <v>1</v>
      </c>
      <c r="O174" s="6" t="s">
        <v>18</v>
      </c>
      <c r="P174" s="6" t="str">
        <f>+VLOOKUP(O174,B:C,2,)</f>
        <v>Trinidad and Tobago</v>
      </c>
      <c r="Q174" s="6" t="str">
        <f>+VLOOKUP(O174,'[2]Dimension1 MSC'!$B:$D,3,)</f>
        <v>NA</v>
      </c>
      <c r="S174"/>
    </row>
    <row r="175" spans="1:19" s="6" customFormat="1" x14ac:dyDescent="0.25">
      <c r="A175" s="13">
        <f t="shared" si="7"/>
        <v>173</v>
      </c>
      <c r="B175" s="20" t="s">
        <v>17</v>
      </c>
      <c r="C175" s="14" t="s">
        <v>369</v>
      </c>
      <c r="D175" s="15" t="s">
        <v>397</v>
      </c>
      <c r="E175" s="30" t="str">
        <f t="shared" si="8"/>
        <v>1993</v>
      </c>
      <c r="F175" s="19" t="s">
        <v>387</v>
      </c>
      <c r="G175" s="19">
        <f>+M175</f>
        <v>1993</v>
      </c>
      <c r="H175" s="34">
        <f t="shared" si="9"/>
        <v>0.5</v>
      </c>
      <c r="I175" s="39" t="str">
        <f>+B175</f>
        <v>TUN</v>
      </c>
      <c r="J175" s="40">
        <v>1993</v>
      </c>
      <c r="K175" s="37">
        <v>1993</v>
      </c>
      <c r="L175" s="37">
        <v>1993</v>
      </c>
      <c r="M175">
        <f>+VLOOKUP(B175,[1]Sheet3!$A:$I,9,)</f>
        <v>1993</v>
      </c>
      <c r="N175" t="b">
        <f>+M175=G175</f>
        <v>1</v>
      </c>
      <c r="O175" s="6" t="s">
        <v>17</v>
      </c>
      <c r="P175" s="6" t="str">
        <f>+VLOOKUP(O175,B:C,2,)</f>
        <v>Tunisia</v>
      </c>
      <c r="Q175" s="6" t="str">
        <f>+VLOOKUP(O175,'[2]Dimension1 MSC'!$B:$D,3,)</f>
        <v>NA</v>
      </c>
      <c r="S175"/>
    </row>
    <row r="176" spans="1:19" s="6" customFormat="1" x14ac:dyDescent="0.25">
      <c r="A176" s="13">
        <f t="shared" si="7"/>
        <v>174</v>
      </c>
      <c r="B176" s="20" t="s">
        <v>16</v>
      </c>
      <c r="C176" s="14" t="s">
        <v>370</v>
      </c>
      <c r="D176" s="15" t="s">
        <v>397</v>
      </c>
      <c r="E176" s="30" t="str">
        <f t="shared" si="8"/>
        <v>1993</v>
      </c>
      <c r="F176" s="19" t="s">
        <v>387</v>
      </c>
      <c r="G176" s="19">
        <f>+M176</f>
        <v>1993</v>
      </c>
      <c r="H176" s="34">
        <f t="shared" si="9"/>
        <v>0.5</v>
      </c>
      <c r="I176" s="39" t="str">
        <f>+B176</f>
        <v>TUR</v>
      </c>
      <c r="J176" s="40">
        <v>1993</v>
      </c>
      <c r="K176" s="37">
        <v>1993</v>
      </c>
      <c r="L176" s="37">
        <v>2008</v>
      </c>
      <c r="M176">
        <f>+VLOOKUP(B176,[1]Sheet3!$A:$I,9,)</f>
        <v>1993</v>
      </c>
      <c r="N176" t="b">
        <f>+M176=G176</f>
        <v>1</v>
      </c>
      <c r="O176" s="6" t="s">
        <v>16</v>
      </c>
      <c r="P176" s="6" t="str">
        <f>+VLOOKUP(O176,B:C,2,)</f>
        <v>Turkey</v>
      </c>
      <c r="Q176" s="6" t="str">
        <f>+VLOOKUP(O176,'[2]Dimension1 MSC'!$B:$D,3,)</f>
        <v>OECD/EU</v>
      </c>
      <c r="S176"/>
    </row>
    <row r="177" spans="1:19" s="6" customFormat="1" x14ac:dyDescent="0.25">
      <c r="A177" s="13">
        <f t="shared" si="7"/>
        <v>175</v>
      </c>
      <c r="B177" s="23" t="s">
        <v>15</v>
      </c>
      <c r="C177" s="17" t="s">
        <v>371</v>
      </c>
      <c r="D177" s="15" t="s">
        <v>397</v>
      </c>
      <c r="E177" s="30" t="str">
        <f t="shared" si="8"/>
        <v>1993</v>
      </c>
      <c r="F177" s="19" t="s">
        <v>387</v>
      </c>
      <c r="G177" s="19">
        <f>+M177</f>
        <v>1993</v>
      </c>
      <c r="H177" s="34">
        <f t="shared" si="9"/>
        <v>0.5</v>
      </c>
      <c r="I177" s="39" t="str">
        <f>+B177</f>
        <v>TKM</v>
      </c>
      <c r="J177" s="40">
        <v>1993</v>
      </c>
      <c r="K177" s="37">
        <v>1993</v>
      </c>
      <c r="L177" s="37">
        <v>1993</v>
      </c>
      <c r="M177">
        <f>+VLOOKUP(B177,[1]Sheet3!$A:$I,9,)</f>
        <v>1993</v>
      </c>
      <c r="N177" t="b">
        <f>+M177=G177</f>
        <v>1</v>
      </c>
      <c r="O177" s="6" t="s">
        <v>15</v>
      </c>
      <c r="P177" s="6" t="str">
        <f>+VLOOKUP(O177,B:C,2,)</f>
        <v>Turkmenistan</v>
      </c>
      <c r="Q177" s="6" t="str">
        <f>+VLOOKUP(O177,'[2]Dimension1 MSC'!$B:$D,3,)</f>
        <v>NA</v>
      </c>
      <c r="S177"/>
    </row>
    <row r="178" spans="1:19" s="6" customFormat="1" x14ac:dyDescent="0.25">
      <c r="A178" s="13">
        <f t="shared" si="7"/>
        <v>176</v>
      </c>
      <c r="B178" s="23" t="s">
        <v>14</v>
      </c>
      <c r="C178" s="14" t="s">
        <v>372</v>
      </c>
      <c r="D178" s="15" t="s">
        <v>398</v>
      </c>
      <c r="E178" s="30" t="str">
        <f t="shared" si="8"/>
        <v>1968</v>
      </c>
      <c r="F178" s="19" t="s">
        <v>387</v>
      </c>
      <c r="G178" s="19">
        <f>+M178</f>
        <v>1968</v>
      </c>
      <c r="H178" s="34">
        <f t="shared" si="9"/>
        <v>0</v>
      </c>
      <c r="I178" s="39" t="str">
        <f>+B178</f>
        <v>TUV</v>
      </c>
      <c r="J178" s="40">
        <v>1968</v>
      </c>
      <c r="K178" s="37">
        <v>1968</v>
      </c>
      <c r="L178" s="37">
        <v>1968</v>
      </c>
      <c r="M178">
        <f>+VLOOKUP(B178,[1]Sheet3!$A:$I,9,)</f>
        <v>1968</v>
      </c>
      <c r="N178" t="b">
        <f>+M178=G178</f>
        <v>1</v>
      </c>
      <c r="O178" s="6" t="s">
        <v>14</v>
      </c>
      <c r="P178" s="6" t="str">
        <f>+VLOOKUP(O178,B:C,2,)</f>
        <v>Tuvalu</v>
      </c>
      <c r="Q178" s="6" t="str">
        <f>+VLOOKUP(O178,'[2]Dimension1 MSC'!$B:$D,3,)</f>
        <v>NA</v>
      </c>
      <c r="S178"/>
    </row>
    <row r="179" spans="1:19" s="6" customFormat="1" x14ac:dyDescent="0.25">
      <c r="A179" s="13">
        <f t="shared" si="7"/>
        <v>177</v>
      </c>
      <c r="B179" s="23" t="s">
        <v>13</v>
      </c>
      <c r="C179" s="14" t="s">
        <v>373</v>
      </c>
      <c r="D179" s="15" t="s">
        <v>399</v>
      </c>
      <c r="E179" s="30" t="str">
        <f t="shared" si="8"/>
        <v>2008</v>
      </c>
      <c r="F179" s="19" t="s">
        <v>387</v>
      </c>
      <c r="G179" s="19">
        <f>+M179</f>
        <v>2008</v>
      </c>
      <c r="H179" s="34">
        <f t="shared" si="9"/>
        <v>1</v>
      </c>
      <c r="I179" s="39" t="str">
        <f>+B179</f>
        <v>UGA</v>
      </c>
      <c r="J179" s="40">
        <v>2008</v>
      </c>
      <c r="K179" s="37">
        <v>2008</v>
      </c>
      <c r="L179" s="37">
        <v>2008</v>
      </c>
      <c r="M179">
        <f>+VLOOKUP(B179,[1]Sheet3!$A:$I,9,)</f>
        <v>2008</v>
      </c>
      <c r="N179" t="b">
        <f>+M179=G179</f>
        <v>1</v>
      </c>
      <c r="O179" s="6" t="s">
        <v>13</v>
      </c>
      <c r="P179" s="6" t="str">
        <f>+VLOOKUP(O179,B:C,2,)</f>
        <v>Uganda</v>
      </c>
      <c r="Q179" s="6" t="str">
        <f>+VLOOKUP(O179,'[2]Dimension1 MSC'!$B:$D,3,)</f>
        <v>NA</v>
      </c>
      <c r="S179"/>
    </row>
    <row r="180" spans="1:19" s="6" customFormat="1" x14ac:dyDescent="0.25">
      <c r="A180" s="13">
        <f t="shared" si="7"/>
        <v>178</v>
      </c>
      <c r="B180" s="23" t="s">
        <v>12</v>
      </c>
      <c r="C180" s="14" t="s">
        <v>374</v>
      </c>
      <c r="D180" s="15" t="s">
        <v>397</v>
      </c>
      <c r="E180" s="30" t="str">
        <f t="shared" si="8"/>
        <v>1993</v>
      </c>
      <c r="F180" s="19" t="s">
        <v>387</v>
      </c>
      <c r="G180" s="19">
        <f>+M180</f>
        <v>1993</v>
      </c>
      <c r="H180" s="34">
        <f t="shared" si="9"/>
        <v>0.5</v>
      </c>
      <c r="I180" s="39" t="str">
        <f>+B180</f>
        <v>UKR</v>
      </c>
      <c r="J180" s="40">
        <v>1993</v>
      </c>
      <c r="K180" s="37">
        <v>1993</v>
      </c>
      <c r="L180" s="37">
        <v>2008</v>
      </c>
      <c r="M180">
        <f>+VLOOKUP(B180,[1]Sheet3!$A:$I,9,)</f>
        <v>1993</v>
      </c>
      <c r="N180" t="b">
        <f>+M180=G180</f>
        <v>1</v>
      </c>
      <c r="O180" s="6" t="s">
        <v>12</v>
      </c>
      <c r="P180" s="6" t="str">
        <f>+VLOOKUP(O180,B:C,2,)</f>
        <v>Ukraine</v>
      </c>
      <c r="Q180" s="6" t="str">
        <f>+VLOOKUP(O180,'[2]Dimension1 MSC'!$B:$D,3,)</f>
        <v>NA</v>
      </c>
      <c r="S180"/>
    </row>
    <row r="181" spans="1:19" s="6" customFormat="1" x14ac:dyDescent="0.25">
      <c r="A181" s="13">
        <f t="shared" si="7"/>
        <v>179</v>
      </c>
      <c r="B181" s="23" t="s">
        <v>11</v>
      </c>
      <c r="C181" s="14" t="s">
        <v>375</v>
      </c>
      <c r="D181" s="15" t="s">
        <v>397</v>
      </c>
      <c r="E181" s="30" t="str">
        <f t="shared" si="8"/>
        <v>1993</v>
      </c>
      <c r="F181" s="19" t="s">
        <v>387</v>
      </c>
      <c r="G181" s="19">
        <f>+M181</f>
        <v>1993</v>
      </c>
      <c r="H181" s="34">
        <f t="shared" si="9"/>
        <v>0.5</v>
      </c>
      <c r="I181" s="39" t="str">
        <f>+B181</f>
        <v>ARE</v>
      </c>
      <c r="J181" s="40">
        <v>1993</v>
      </c>
      <c r="K181" s="37">
        <v>1993</v>
      </c>
      <c r="L181" s="37">
        <v>1993</v>
      </c>
      <c r="M181">
        <f>+VLOOKUP(B181,[1]Sheet3!$A:$I,9,)</f>
        <v>1993</v>
      </c>
      <c r="N181" t="b">
        <f>+M181=G181</f>
        <v>1</v>
      </c>
      <c r="O181" s="6" t="s">
        <v>11</v>
      </c>
      <c r="P181" s="6" t="str">
        <f>+VLOOKUP(O181,B:C,2,)</f>
        <v>United Arab Emirates</v>
      </c>
      <c r="Q181" s="6" t="str">
        <f>+VLOOKUP(O181,'[2]Dimension1 MSC'!$B:$D,3,)</f>
        <v>NA</v>
      </c>
      <c r="S181"/>
    </row>
    <row r="182" spans="1:19" s="6" customFormat="1" x14ac:dyDescent="0.25">
      <c r="A182" s="13">
        <f t="shared" si="7"/>
        <v>180</v>
      </c>
      <c r="B182" s="23" t="s">
        <v>10</v>
      </c>
      <c r="C182" s="14" t="s">
        <v>376</v>
      </c>
      <c r="D182" s="15" t="s">
        <v>399</v>
      </c>
      <c r="E182" s="30" t="str">
        <f t="shared" si="8"/>
        <v>2008</v>
      </c>
      <c r="F182" s="19" t="s">
        <v>387</v>
      </c>
      <c r="G182" s="19">
        <f>+M182</f>
        <v>2008</v>
      </c>
      <c r="H182" s="34">
        <f t="shared" si="9"/>
        <v>1</v>
      </c>
      <c r="I182" s="39" t="str">
        <f>+B182</f>
        <v>GBR</v>
      </c>
      <c r="J182" s="40">
        <v>2008</v>
      </c>
      <c r="K182" s="37">
        <v>2008</v>
      </c>
      <c r="L182" s="37">
        <v>2008</v>
      </c>
      <c r="M182">
        <f>+VLOOKUP(B182,[1]Sheet3!$A:$I,9,)</f>
        <v>2008</v>
      </c>
      <c r="N182" t="b">
        <f>+M182=G182</f>
        <v>1</v>
      </c>
      <c r="O182" s="6" t="s">
        <v>10</v>
      </c>
      <c r="P182" s="6" t="str">
        <f>+VLOOKUP(O182,B:C,2,)</f>
        <v>United Kingdom</v>
      </c>
      <c r="Q182" s="6" t="str">
        <f>+VLOOKUP(O182,'[2]Dimension1 MSC'!$B:$D,3,)</f>
        <v>OECD/EU</v>
      </c>
      <c r="S182"/>
    </row>
    <row r="183" spans="1:19" s="6" customFormat="1" x14ac:dyDescent="0.25">
      <c r="A183" s="13">
        <f t="shared" si="7"/>
        <v>181</v>
      </c>
      <c r="B183" s="21" t="s">
        <v>9</v>
      </c>
      <c r="C183" s="16" t="s">
        <v>377</v>
      </c>
      <c r="D183" s="15" t="s">
        <v>399</v>
      </c>
      <c r="E183" s="30" t="str">
        <f t="shared" si="8"/>
        <v>2008</v>
      </c>
      <c r="F183" s="19" t="s">
        <v>387</v>
      </c>
      <c r="G183" s="19">
        <f>+M183</f>
        <v>2008</v>
      </c>
      <c r="H183" s="34">
        <f t="shared" si="9"/>
        <v>1</v>
      </c>
      <c r="I183" s="39" t="str">
        <f>+B183</f>
        <v>USA</v>
      </c>
      <c r="J183" s="40">
        <v>2008</v>
      </c>
      <c r="K183" s="37">
        <v>2008</v>
      </c>
      <c r="L183" s="37">
        <v>2008</v>
      </c>
      <c r="M183">
        <f>+VLOOKUP(B183,[1]Sheet3!$A:$I,9,)</f>
        <v>2008</v>
      </c>
      <c r="N183" t="b">
        <f>+M183=G183</f>
        <v>1</v>
      </c>
      <c r="O183" s="6" t="s">
        <v>9</v>
      </c>
      <c r="P183" s="6" t="str">
        <f>+VLOOKUP(O183,B:C,2,)</f>
        <v>United States</v>
      </c>
      <c r="Q183" s="6" t="str">
        <f>+VLOOKUP(O183,'[2]Dimension1 MSC'!$B:$D,3,)</f>
        <v>OECD/EU</v>
      </c>
      <c r="S183"/>
    </row>
    <row r="184" spans="1:19" s="6" customFormat="1" x14ac:dyDescent="0.25">
      <c r="A184" s="13">
        <f t="shared" si="7"/>
        <v>182</v>
      </c>
      <c r="B184" s="25" t="s">
        <v>8</v>
      </c>
      <c r="C184" s="14" t="s">
        <v>378</v>
      </c>
      <c r="D184" s="15" t="s">
        <v>397</v>
      </c>
      <c r="E184" s="30" t="str">
        <f t="shared" si="8"/>
        <v>1993</v>
      </c>
      <c r="F184" s="19" t="s">
        <v>387</v>
      </c>
      <c r="G184" s="19">
        <f>+M184</f>
        <v>1993</v>
      </c>
      <c r="H184" s="34">
        <f t="shared" si="9"/>
        <v>0.5</v>
      </c>
      <c r="I184" s="39" t="str">
        <f>+B184</f>
        <v>URY</v>
      </c>
      <c r="J184" s="40">
        <v>1993</v>
      </c>
      <c r="K184" s="37">
        <v>1993</v>
      </c>
      <c r="L184" s="37">
        <v>1993</v>
      </c>
      <c r="M184">
        <f>+VLOOKUP(B184,[1]Sheet3!$A:$I,9,)</f>
        <v>1993</v>
      </c>
      <c r="N184" t="b">
        <f>+M184=G184</f>
        <v>1</v>
      </c>
      <c r="O184" s="6" t="s">
        <v>8</v>
      </c>
      <c r="P184" s="6" t="str">
        <f>+VLOOKUP(O184,B:C,2,)</f>
        <v>Uruguay</v>
      </c>
      <c r="Q184" s="6" t="str">
        <f>+VLOOKUP(O184,'[2]Dimension1 MSC'!$B:$D,3,)</f>
        <v>NA</v>
      </c>
      <c r="S184"/>
    </row>
    <row r="185" spans="1:19" s="6" customFormat="1" x14ac:dyDescent="0.25">
      <c r="A185" s="13">
        <f t="shared" si="7"/>
        <v>183</v>
      </c>
      <c r="B185" s="21" t="s">
        <v>7</v>
      </c>
      <c r="C185" s="16" t="s">
        <v>379</v>
      </c>
      <c r="D185" s="15" t="s">
        <v>397</v>
      </c>
      <c r="E185" s="30" t="str">
        <f t="shared" si="8"/>
        <v>1993</v>
      </c>
      <c r="F185" s="19" t="s">
        <v>387</v>
      </c>
      <c r="G185" s="19">
        <f>+M185</f>
        <v>1993</v>
      </c>
      <c r="H185" s="34">
        <f t="shared" si="9"/>
        <v>0.5</v>
      </c>
      <c r="I185" s="39" t="str">
        <f>+B185</f>
        <v>UZB</v>
      </c>
      <c r="J185" s="40">
        <v>1993</v>
      </c>
      <c r="K185" s="37">
        <v>1993</v>
      </c>
      <c r="L185" s="37">
        <v>1993</v>
      </c>
      <c r="M185">
        <f>+VLOOKUP(B185,[1]Sheet3!$A:$I,9,)</f>
        <v>1993</v>
      </c>
      <c r="N185" t="b">
        <f>+M185=G185</f>
        <v>1</v>
      </c>
      <c r="O185" s="6" t="s">
        <v>7</v>
      </c>
      <c r="P185" s="6" t="str">
        <f>+VLOOKUP(O185,B:C,2,)</f>
        <v>Uzbekistan</v>
      </c>
      <c r="Q185" s="6" t="str">
        <f>+VLOOKUP(O185,'[2]Dimension1 MSC'!$B:$D,3,)</f>
        <v>NA</v>
      </c>
      <c r="S185"/>
    </row>
    <row r="186" spans="1:19" s="6" customFormat="1" x14ac:dyDescent="0.25">
      <c r="A186" s="13">
        <f t="shared" si="7"/>
        <v>184</v>
      </c>
      <c r="B186" s="25" t="s">
        <v>6</v>
      </c>
      <c r="C186" s="14" t="s">
        <v>380</v>
      </c>
      <c r="D186" s="15" t="s">
        <v>397</v>
      </c>
      <c r="E186" s="30" t="str">
        <f t="shared" si="8"/>
        <v>1993</v>
      </c>
      <c r="F186" s="19" t="s">
        <v>387</v>
      </c>
      <c r="G186" s="19">
        <f>+M186</f>
        <v>1993</v>
      </c>
      <c r="H186" s="34">
        <f t="shared" si="9"/>
        <v>0.5</v>
      </c>
      <c r="I186" s="39" t="str">
        <f>+B186</f>
        <v>VUT</v>
      </c>
      <c r="J186" s="40">
        <v>1993</v>
      </c>
      <c r="K186" s="37">
        <v>1993</v>
      </c>
      <c r="L186" s="37">
        <v>1993</v>
      </c>
      <c r="M186">
        <f>+VLOOKUP(B186,[1]Sheet3!$A:$I,9,)</f>
        <v>1993</v>
      </c>
      <c r="N186" t="b">
        <f>+M186=G186</f>
        <v>1</v>
      </c>
      <c r="O186" s="6" t="s">
        <v>6</v>
      </c>
      <c r="P186" s="6" t="str">
        <f>+VLOOKUP(O186,B:C,2,)</f>
        <v>Vanuatu</v>
      </c>
      <c r="Q186" s="6" t="str">
        <f>+VLOOKUP(O186,'[2]Dimension1 MSC'!$B:$D,3,)</f>
        <v>NA</v>
      </c>
      <c r="S186"/>
    </row>
    <row r="187" spans="1:19" s="6" customFormat="1" x14ac:dyDescent="0.25">
      <c r="A187" s="13">
        <f t="shared" si="7"/>
        <v>185</v>
      </c>
      <c r="B187" s="25" t="s">
        <v>5</v>
      </c>
      <c r="C187" s="14" t="s">
        <v>381</v>
      </c>
      <c r="D187" s="15" t="s">
        <v>397</v>
      </c>
      <c r="E187" s="30" t="str">
        <f t="shared" si="8"/>
        <v>1993</v>
      </c>
      <c r="F187" s="19" t="s">
        <v>387</v>
      </c>
      <c r="G187" s="19">
        <f>+M187</f>
        <v>1993</v>
      </c>
      <c r="H187" s="34">
        <f t="shared" si="9"/>
        <v>0.5</v>
      </c>
      <c r="I187" s="39" t="str">
        <f>+B187</f>
        <v>VEN</v>
      </c>
      <c r="J187" s="40">
        <v>1993</v>
      </c>
      <c r="K187" s="37">
        <v>1993</v>
      </c>
      <c r="L187" s="37">
        <v>1993</v>
      </c>
      <c r="M187">
        <f>+VLOOKUP(B187,[1]Sheet3!$A:$I,9,)</f>
        <v>1993</v>
      </c>
      <c r="N187" t="b">
        <f>+M187=G187</f>
        <v>1</v>
      </c>
      <c r="O187" s="6" t="s">
        <v>5</v>
      </c>
      <c r="P187" s="6" t="str">
        <f>+VLOOKUP(O187,B:C,2,)</f>
        <v>Venezuela, RB</v>
      </c>
      <c r="Q187" s="6" t="str">
        <f>+VLOOKUP(O187,'[2]Dimension1 MSC'!$B:$D,3,)</f>
        <v>NA</v>
      </c>
      <c r="S187"/>
    </row>
    <row r="188" spans="1:19" s="6" customFormat="1" x14ac:dyDescent="0.25">
      <c r="A188" s="13">
        <f t="shared" si="7"/>
        <v>186</v>
      </c>
      <c r="B188" s="25" t="s">
        <v>4</v>
      </c>
      <c r="C188" s="14" t="s">
        <v>382</v>
      </c>
      <c r="D188" s="15" t="s">
        <v>397</v>
      </c>
      <c r="E188" s="30" t="str">
        <f t="shared" si="8"/>
        <v>1993</v>
      </c>
      <c r="F188" s="19" t="s">
        <v>387</v>
      </c>
      <c r="G188" s="19">
        <f>+M188</f>
        <v>1993</v>
      </c>
      <c r="H188" s="34">
        <f t="shared" si="9"/>
        <v>0.5</v>
      </c>
      <c r="I188" s="39" t="str">
        <f>+B188</f>
        <v>VNM</v>
      </c>
      <c r="J188" s="40">
        <v>1993</v>
      </c>
      <c r="K188" s="37">
        <v>1993</v>
      </c>
      <c r="L188" s="37">
        <v>1993</v>
      </c>
      <c r="M188">
        <f>+VLOOKUP(B188,[1]Sheet3!$A:$I,9,)</f>
        <v>1993</v>
      </c>
      <c r="N188" t="b">
        <f>+M188=G188</f>
        <v>1</v>
      </c>
      <c r="O188" s="6" t="s">
        <v>4</v>
      </c>
      <c r="P188" s="6" t="str">
        <f>+VLOOKUP(O188,B:C,2,)</f>
        <v>Vietnam</v>
      </c>
      <c r="Q188" s="6" t="str">
        <f>+VLOOKUP(O188,'[2]Dimension1 MSC'!$B:$D,3,)</f>
        <v>NA</v>
      </c>
      <c r="S188"/>
    </row>
    <row r="189" spans="1:19" s="6" customFormat="1" x14ac:dyDescent="0.25">
      <c r="A189" s="13">
        <f t="shared" si="7"/>
        <v>187</v>
      </c>
      <c r="B189" s="25" t="s">
        <v>3</v>
      </c>
      <c r="C189" s="14" t="s">
        <v>384</v>
      </c>
      <c r="D189" s="15" t="s">
        <v>397</v>
      </c>
      <c r="E189" s="30" t="str">
        <f t="shared" si="8"/>
        <v>1993</v>
      </c>
      <c r="F189" s="19" t="s">
        <v>387</v>
      </c>
      <c r="G189" s="19">
        <f>+M189</f>
        <v>1993</v>
      </c>
      <c r="H189" s="34">
        <f t="shared" si="9"/>
        <v>0.5</v>
      </c>
      <c r="I189" s="39" t="str">
        <f>+B189</f>
        <v>YEM</v>
      </c>
      <c r="J189" s="40">
        <v>1993</v>
      </c>
      <c r="K189" s="37">
        <v>1993</v>
      </c>
      <c r="L189" s="37">
        <v>1993</v>
      </c>
      <c r="M189">
        <f>+VLOOKUP(B189,[1]Sheet3!$A:$I,9,)</f>
        <v>1993</v>
      </c>
      <c r="N189" t="b">
        <f>+M189=G189</f>
        <v>1</v>
      </c>
      <c r="O189" s="6" t="s">
        <v>3</v>
      </c>
      <c r="P189" s="6" t="str">
        <f>+VLOOKUP(O189,B:C,2,)</f>
        <v>Yemen, Rep.</v>
      </c>
      <c r="Q189" s="6" t="str">
        <f>+VLOOKUP(O189,'[2]Dimension1 MSC'!$B:$D,3,)</f>
        <v>NA</v>
      </c>
      <c r="S189"/>
    </row>
    <row r="190" spans="1:19" s="6" customFormat="1" x14ac:dyDescent="0.25">
      <c r="A190" s="13">
        <f t="shared" si="7"/>
        <v>188</v>
      </c>
      <c r="B190" s="25" t="s">
        <v>2</v>
      </c>
      <c r="C190" s="14" t="s">
        <v>385</v>
      </c>
      <c r="D190" s="15" t="s">
        <v>399</v>
      </c>
      <c r="E190" s="30" t="str">
        <f t="shared" si="8"/>
        <v>2008</v>
      </c>
      <c r="F190" s="19" t="s">
        <v>387</v>
      </c>
      <c r="G190" s="19">
        <f>+M190</f>
        <v>2008</v>
      </c>
      <c r="H190" s="34">
        <f t="shared" si="9"/>
        <v>1</v>
      </c>
      <c r="I190" s="39" t="str">
        <f>+B190</f>
        <v>ZMB</v>
      </c>
      <c r="J190" s="40">
        <v>2008</v>
      </c>
      <c r="K190" s="37">
        <v>2008</v>
      </c>
      <c r="L190" s="37">
        <v>2008</v>
      </c>
      <c r="M190">
        <f>+VLOOKUP(B190,[1]Sheet3!$A:$I,9,)</f>
        <v>2008</v>
      </c>
      <c r="N190" t="b">
        <f>+M190=G190</f>
        <v>1</v>
      </c>
      <c r="O190" s="6" t="s">
        <v>2</v>
      </c>
      <c r="P190" s="6" t="str">
        <f>+VLOOKUP(O190,B:C,2,)</f>
        <v>Zambia</v>
      </c>
      <c r="Q190" s="6" t="str">
        <f>+VLOOKUP(O190,'[2]Dimension1 MSC'!$B:$D,3,)</f>
        <v>NA</v>
      </c>
      <c r="S190"/>
    </row>
    <row r="191" spans="1:19" s="6" customFormat="1" x14ac:dyDescent="0.25">
      <c r="A191" s="13">
        <f t="shared" si="7"/>
        <v>189</v>
      </c>
      <c r="B191" s="25" t="s">
        <v>1</v>
      </c>
      <c r="C191" s="14" t="s">
        <v>386</v>
      </c>
      <c r="D191" s="15" t="s">
        <v>397</v>
      </c>
      <c r="E191" s="30" t="str">
        <f t="shared" si="8"/>
        <v>1993</v>
      </c>
      <c r="F191" s="19" t="s">
        <v>387</v>
      </c>
      <c r="G191" s="19">
        <f>+M191</f>
        <v>1993</v>
      </c>
      <c r="H191" s="34">
        <f t="shared" si="9"/>
        <v>0.5</v>
      </c>
      <c r="I191" s="39" t="str">
        <f>+B191</f>
        <v>ZWE</v>
      </c>
      <c r="J191" s="40">
        <v>1993</v>
      </c>
      <c r="K191" s="37">
        <v>1993</v>
      </c>
      <c r="L191" s="37">
        <v>1993</v>
      </c>
      <c r="M191">
        <f>+VLOOKUP(B191,[1]Sheet3!$A:$I,9,)</f>
        <v>1993</v>
      </c>
      <c r="N191" t="b">
        <f>+M191=G191</f>
        <v>1</v>
      </c>
      <c r="O191" s="6" t="s">
        <v>1</v>
      </c>
      <c r="P191" s="6" t="str">
        <f>+VLOOKUP(O191,B:C,2,)</f>
        <v>Zimbabwe</v>
      </c>
      <c r="Q191" s="6" t="str">
        <f>+VLOOKUP(O191,'[2]Dimension1 MSC'!$B:$D,3,)</f>
        <v>NA</v>
      </c>
      <c r="S191"/>
    </row>
    <row r="192" spans="1:19" x14ac:dyDescent="0.25">
      <c r="A192" s="8">
        <v>190</v>
      </c>
      <c r="B192" s="31" t="s">
        <v>389</v>
      </c>
      <c r="C192" s="31" t="s">
        <v>383</v>
      </c>
      <c r="D192" s="15" t="s">
        <v>398</v>
      </c>
      <c r="E192" s="30" t="str">
        <f t="shared" si="8"/>
        <v>1968</v>
      </c>
      <c r="F192" s="19" t="s">
        <v>387</v>
      </c>
      <c r="G192" s="19">
        <f>+M192</f>
        <v>1968</v>
      </c>
      <c r="H192" s="34">
        <f t="shared" si="9"/>
        <v>0</v>
      </c>
      <c r="I192" s="39" t="str">
        <f>+B192</f>
        <v>PSE</v>
      </c>
      <c r="J192" s="40">
        <v>1968</v>
      </c>
      <c r="K192" s="37">
        <v>1968</v>
      </c>
      <c r="L192" s="41">
        <v>1968</v>
      </c>
      <c r="M192">
        <f>+VLOOKUP(B192,[1]Sheet3!$A:$I,9,)</f>
        <v>1968</v>
      </c>
      <c r="N192" t="b">
        <f>+M192=G192</f>
        <v>1</v>
      </c>
    </row>
  </sheetData>
  <autoFilter ref="A2:N192" xr:uid="{EF109325-7237-498A-A9C2-9F210C9333CF}"/>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93F6603CF6DCF40AF6C2D7B5F40A87F" ma:contentTypeVersion="8" ma:contentTypeDescription="Create a new document." ma:contentTypeScope="" ma:versionID="45fc29fb54955ec5b142d573f2dbd12d">
  <xsd:schema xmlns:xsd="http://www.w3.org/2001/XMLSchema" xmlns:xs="http://www.w3.org/2001/XMLSchema" xmlns:p="http://schemas.microsoft.com/office/2006/metadata/properties" xmlns:ns3="66105097-ee36-46f0-bac2-3eec24bcac6a" targetNamespace="http://schemas.microsoft.com/office/2006/metadata/properties" ma:root="true" ma:fieldsID="e52626f6f787f7824458d45f6c3fdd57" ns3:_="">
    <xsd:import namespace="66105097-ee36-46f0-bac2-3eec24bcac6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105097-ee36-46f0-bac2-3eec24bcac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3CD39D-3841-4C6A-9CD7-FEC177C9E80F}">
  <ds:schemaRefs>
    <ds:schemaRef ds:uri="http://purl.org/dc/dcmitype/"/>
    <ds:schemaRef ds:uri="http://purl.org/dc/terms/"/>
    <ds:schemaRef ds:uri="http://schemas.openxmlformats.org/package/2006/metadata/core-properties"/>
    <ds:schemaRef ds:uri="http://purl.org/dc/elements/1.1/"/>
    <ds:schemaRef ds:uri="http://schemas.microsoft.com/office/2006/documentManagement/types"/>
    <ds:schemaRef ds:uri="http://schemas.microsoft.com/office/2006/metadata/properties"/>
    <ds:schemaRef ds:uri="66105097-ee36-46f0-bac2-3eec24bcac6a"/>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419F814E-8A91-4D34-86EE-BFD9FD4403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105097-ee36-46f0-bac2-3eec24bcac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459CA36-11CF-4262-8554-B97329324E1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2017 SPI DCS D1-1.SNAU</vt:lpstr>
      <vt:lpstr>2017 SPI DATA D1-1.SNAU</vt:lpstr>
      <vt:lpstr>2017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Nathalie Barboza</dc:creator>
  <cp:lastModifiedBy>Nathalie Barboza</cp:lastModifiedBy>
  <dcterms:created xsi:type="dcterms:W3CDTF">2019-06-13T21:02:05Z</dcterms:created>
  <dcterms:modified xsi:type="dcterms:W3CDTF">2019-09-30T22:06:32Z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0x010100E93F6603CF6DCF40AF6C2D7B5F40A87F</vt:lpwstr>
  </property>
</Properties>
</file>