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Nathalie\SPI 2019-09-19_DW_NB\2018\"/>
    </mc:Choice>
  </mc:AlternateContent>
  <xr:revisionPtr revIDLastSave="0" documentId="13_ncr:1_{160F0D8A-D798-4342-9753-8B3EE6C81B86}" xr6:coauthVersionLast="36" xr6:coauthVersionMax="36" xr10:uidLastSave="{00000000-0000-0000-0000-000000000000}"/>
  <bookViews>
    <workbookView xWindow="0" yWindow="0" windowWidth="28800" windowHeight="11325" activeTab="2" xr2:uid="{34A454A3-1BEE-4CAD-B54D-8F03BDF38635}"/>
  </bookViews>
  <sheets>
    <sheet name="2018 SPI DCS D1-1.SNAU" sheetId="5" r:id="rId1"/>
    <sheet name="2018 SPI DATA D1-1.SNAU" sheetId="6" r:id="rId2"/>
    <sheet name="2018 data" sheetId="7" r:id="rId3"/>
  </sheets>
  <externalReferences>
    <externalReference r:id="rId4"/>
  </externalReferences>
  <definedNames>
    <definedName name="_xlnm._FilterDatabase" localSheetId="2" hidden="1">'2018 data'!$A$2:$M$192</definedName>
    <definedName name="_xlnm._FilterDatabase" localSheetId="1" hidden="1">'2018 SPI DATA D1-1.SNAU'!$A$2:$E$2</definedName>
    <definedName name="_xlnm._FilterDatabase" localSheetId="0" hidden="1">'2018 SPI DCS D1-1.SNAU'!$A$2:$D$2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4" i="6" l="1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3" i="6"/>
  <c r="E193" i="6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3" i="7"/>
  <c r="H103" i="7" l="1"/>
  <c r="H92" i="7"/>
  <c r="L4" i="7" l="1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3" i="7"/>
  <c r="H4" i="7" l="1"/>
  <c r="H17" i="7"/>
  <c r="H29" i="7"/>
  <c r="H37" i="7"/>
  <c r="H45" i="7"/>
  <c r="H49" i="7"/>
  <c r="H61" i="7"/>
  <c r="H73" i="7"/>
  <c r="H81" i="7"/>
  <c r="H94" i="7"/>
  <c r="H107" i="7"/>
  <c r="H6" i="7"/>
  <c r="H10" i="7"/>
  <c r="H14" i="7"/>
  <c r="H18" i="7"/>
  <c r="H22" i="7"/>
  <c r="H26" i="7"/>
  <c r="H30" i="7"/>
  <c r="H34" i="7"/>
  <c r="H38" i="7"/>
  <c r="H42" i="7"/>
  <c r="H46" i="7"/>
  <c r="H50" i="7"/>
  <c r="H54" i="7"/>
  <c r="H58" i="7"/>
  <c r="H62" i="7"/>
  <c r="H66" i="7"/>
  <c r="H70" i="7"/>
  <c r="H74" i="7"/>
  <c r="H78" i="7"/>
  <c r="H82" i="7"/>
  <c r="H86" i="7"/>
  <c r="H90" i="7"/>
  <c r="H95" i="7"/>
  <c r="H99" i="7"/>
  <c r="H104" i="7"/>
  <c r="H108" i="7"/>
  <c r="H112" i="7"/>
  <c r="H116" i="7"/>
  <c r="H120" i="7"/>
  <c r="H124" i="7"/>
  <c r="H128" i="7"/>
  <c r="H132" i="7"/>
  <c r="H136" i="7"/>
  <c r="H140" i="7"/>
  <c r="H144" i="7"/>
  <c r="H148" i="7"/>
  <c r="H152" i="7"/>
  <c r="H156" i="7"/>
  <c r="H160" i="7"/>
  <c r="H164" i="7"/>
  <c r="H168" i="7"/>
  <c r="H172" i="7"/>
  <c r="H176" i="7"/>
  <c r="H180" i="7"/>
  <c r="H184" i="7"/>
  <c r="H188" i="7"/>
  <c r="H192" i="7"/>
  <c r="D190" i="6"/>
  <c r="D186" i="6"/>
  <c r="D182" i="6"/>
  <c r="D178" i="6"/>
  <c r="D174" i="6"/>
  <c r="D170" i="6"/>
  <c r="D166" i="6"/>
  <c r="D161" i="6"/>
  <c r="D157" i="6"/>
  <c r="D153" i="6"/>
  <c r="D149" i="6"/>
  <c r="D145" i="6"/>
  <c r="D141" i="6"/>
  <c r="D137" i="6"/>
  <c r="D133" i="6"/>
  <c r="D129" i="6"/>
  <c r="D126" i="6"/>
  <c r="D122" i="6"/>
  <c r="D118" i="6"/>
  <c r="D114" i="6"/>
  <c r="D110" i="6"/>
  <c r="D106" i="6"/>
  <c r="D102" i="6"/>
  <c r="D97" i="6"/>
  <c r="D93" i="6"/>
  <c r="D89" i="6"/>
  <c r="D85" i="6"/>
  <c r="D81" i="6"/>
  <c r="D77" i="6"/>
  <c r="D73" i="6"/>
  <c r="D69" i="6"/>
  <c r="D65" i="6"/>
  <c r="D61" i="6"/>
  <c r="D57" i="6"/>
  <c r="D54" i="6"/>
  <c r="D50" i="6"/>
  <c r="D46" i="6"/>
  <c r="D42" i="6"/>
  <c r="D38" i="6"/>
  <c r="D34" i="6"/>
  <c r="D30" i="6"/>
  <c r="D26" i="6"/>
  <c r="D22" i="6"/>
  <c r="D18" i="6"/>
  <c r="D14" i="6"/>
  <c r="D10" i="6"/>
  <c r="D6" i="6"/>
  <c r="H13" i="7"/>
  <c r="H25" i="7"/>
  <c r="H33" i="7"/>
  <c r="H57" i="7"/>
  <c r="H69" i="7"/>
  <c r="H77" i="7"/>
  <c r="H89" i="7"/>
  <c r="H102" i="7"/>
  <c r="H111" i="7"/>
  <c r="H119" i="7"/>
  <c r="H123" i="7"/>
  <c r="H131" i="7"/>
  <c r="H139" i="7"/>
  <c r="H147" i="7"/>
  <c r="H155" i="7"/>
  <c r="H163" i="7"/>
  <c r="H171" i="7"/>
  <c r="H179" i="7"/>
  <c r="H187" i="7"/>
  <c r="D175" i="6"/>
  <c r="D167" i="6"/>
  <c r="D158" i="6"/>
  <c r="D150" i="6"/>
  <c r="D142" i="6"/>
  <c r="D134" i="6"/>
  <c r="D101" i="6"/>
  <c r="D119" i="6"/>
  <c r="D111" i="6"/>
  <c r="D103" i="6"/>
  <c r="D94" i="6"/>
  <c r="D86" i="6"/>
  <c r="D78" i="6"/>
  <c r="D70" i="6"/>
  <c r="D62" i="6"/>
  <c r="D55" i="6"/>
  <c r="D47" i="6"/>
  <c r="D39" i="6"/>
  <c r="D31" i="6"/>
  <c r="D23" i="6"/>
  <c r="D15" i="6"/>
  <c r="D7" i="6"/>
  <c r="H3" i="7"/>
  <c r="H7" i="7"/>
  <c r="H11" i="7"/>
  <c r="H15" i="7"/>
  <c r="H19" i="7"/>
  <c r="H23" i="7"/>
  <c r="H27" i="7"/>
  <c r="H31" i="7"/>
  <c r="H35" i="7"/>
  <c r="H39" i="7"/>
  <c r="H43" i="7"/>
  <c r="H47" i="7"/>
  <c r="H51" i="7"/>
  <c r="H55" i="7"/>
  <c r="H59" i="7"/>
  <c r="H63" i="7"/>
  <c r="H67" i="7"/>
  <c r="H71" i="7"/>
  <c r="H75" i="7"/>
  <c r="H79" i="7"/>
  <c r="H83" i="7"/>
  <c r="H87" i="7"/>
  <c r="H91" i="7"/>
  <c r="H96" i="7"/>
  <c r="H100" i="7"/>
  <c r="H105" i="7"/>
  <c r="H109" i="7"/>
  <c r="H113" i="7"/>
  <c r="H117" i="7"/>
  <c r="H121" i="7"/>
  <c r="H125" i="7"/>
  <c r="H129" i="7"/>
  <c r="H133" i="7"/>
  <c r="H137" i="7"/>
  <c r="H141" i="7"/>
  <c r="H145" i="7"/>
  <c r="H149" i="7"/>
  <c r="H153" i="7"/>
  <c r="H157" i="7"/>
  <c r="H161" i="7"/>
  <c r="H165" i="7"/>
  <c r="H169" i="7"/>
  <c r="H173" i="7"/>
  <c r="H177" i="7"/>
  <c r="H181" i="7"/>
  <c r="H185" i="7"/>
  <c r="H189" i="7"/>
  <c r="G1" i="7"/>
  <c r="D3" i="6"/>
  <c r="D189" i="6"/>
  <c r="D185" i="6"/>
  <c r="D181" i="6"/>
  <c r="D177" i="6"/>
  <c r="D173" i="6"/>
  <c r="D169" i="6"/>
  <c r="D165" i="6"/>
  <c r="D160" i="6"/>
  <c r="D156" i="6"/>
  <c r="D152" i="6"/>
  <c r="D148" i="6"/>
  <c r="D144" i="6"/>
  <c r="D140" i="6"/>
  <c r="D136" i="6"/>
  <c r="D132" i="6"/>
  <c r="D128" i="6"/>
  <c r="D125" i="6"/>
  <c r="D121" i="6"/>
  <c r="D117" i="6"/>
  <c r="D113" i="6"/>
  <c r="D109" i="6"/>
  <c r="D105" i="6"/>
  <c r="D100" i="6"/>
  <c r="D96" i="6"/>
  <c r="D92" i="6"/>
  <c r="D88" i="6"/>
  <c r="D84" i="6"/>
  <c r="D80" i="6"/>
  <c r="D76" i="6"/>
  <c r="D72" i="6"/>
  <c r="D68" i="6"/>
  <c r="D64" i="6"/>
  <c r="D60" i="6"/>
  <c r="D164" i="6"/>
  <c r="D53" i="6"/>
  <c r="D49" i="6"/>
  <c r="D45" i="6"/>
  <c r="D41" i="6"/>
  <c r="D37" i="6"/>
  <c r="D33" i="6"/>
  <c r="D29" i="6"/>
  <c r="D25" i="6"/>
  <c r="D21" i="6"/>
  <c r="D17" i="6"/>
  <c r="D13" i="6"/>
  <c r="D9" i="6"/>
  <c r="D5" i="6"/>
  <c r="H9" i="7"/>
  <c r="H21" i="7"/>
  <c r="H41" i="7"/>
  <c r="H53" i="7"/>
  <c r="H65" i="7"/>
  <c r="H85" i="7"/>
  <c r="H98" i="7"/>
  <c r="H115" i="7"/>
  <c r="H127" i="7"/>
  <c r="H135" i="7"/>
  <c r="H143" i="7"/>
  <c r="H151" i="7"/>
  <c r="H159" i="7"/>
  <c r="H167" i="7"/>
  <c r="H175" i="7"/>
  <c r="H183" i="7"/>
  <c r="H191" i="7"/>
  <c r="D191" i="6"/>
  <c r="D187" i="6"/>
  <c r="D183" i="6"/>
  <c r="D179" i="6"/>
  <c r="D171" i="6"/>
  <c r="D162" i="6"/>
  <c r="D154" i="6"/>
  <c r="D146" i="6"/>
  <c r="D138" i="6"/>
  <c r="D130" i="6"/>
  <c r="D123" i="6"/>
  <c r="D115" i="6"/>
  <c r="D107" i="6"/>
  <c r="D98" i="6"/>
  <c r="D90" i="6"/>
  <c r="D82" i="6"/>
  <c r="D74" i="6"/>
  <c r="D66" i="6"/>
  <c r="D58" i="6"/>
  <c r="D51" i="6"/>
  <c r="D43" i="6"/>
  <c r="D35" i="6"/>
  <c r="D27" i="6"/>
  <c r="D19" i="6"/>
  <c r="D11" i="6"/>
  <c r="H5" i="7"/>
  <c r="H8" i="7"/>
  <c r="H12" i="7"/>
  <c r="H16" i="7"/>
  <c r="H20" i="7"/>
  <c r="H24" i="7"/>
  <c r="H28" i="7"/>
  <c r="H32" i="7"/>
  <c r="H36" i="7"/>
  <c r="H40" i="7"/>
  <c r="H44" i="7"/>
  <c r="H48" i="7"/>
  <c r="H52" i="7"/>
  <c r="H56" i="7"/>
  <c r="H60" i="7"/>
  <c r="H64" i="7"/>
  <c r="H68" i="7"/>
  <c r="H72" i="7"/>
  <c r="H76" i="7"/>
  <c r="H80" i="7"/>
  <c r="H84" i="7"/>
  <c r="H88" i="7"/>
  <c r="H93" i="7"/>
  <c r="H97" i="7"/>
  <c r="H101" i="7"/>
  <c r="H106" i="7"/>
  <c r="H110" i="7"/>
  <c r="H114" i="7"/>
  <c r="H118" i="7"/>
  <c r="H122" i="7"/>
  <c r="H126" i="7"/>
  <c r="H130" i="7"/>
  <c r="H134" i="7"/>
  <c r="H138" i="7"/>
  <c r="H142" i="7"/>
  <c r="H146" i="7"/>
  <c r="H150" i="7"/>
  <c r="H154" i="7"/>
  <c r="H158" i="7"/>
  <c r="H162" i="7"/>
  <c r="H166" i="7"/>
  <c r="H170" i="7"/>
  <c r="H174" i="7"/>
  <c r="H178" i="7"/>
  <c r="H182" i="7"/>
  <c r="H186" i="7"/>
  <c r="H190" i="7"/>
  <c r="D192" i="6"/>
  <c r="D188" i="6"/>
  <c r="D184" i="6"/>
  <c r="D180" i="6"/>
  <c r="D176" i="6"/>
  <c r="D172" i="6"/>
  <c r="D168" i="6"/>
  <c r="D163" i="6"/>
  <c r="D159" i="6"/>
  <c r="D155" i="6"/>
  <c r="D151" i="6"/>
  <c r="D147" i="6"/>
  <c r="D143" i="6"/>
  <c r="D139" i="6"/>
  <c r="D135" i="6"/>
  <c r="D131" i="6"/>
  <c r="D127" i="6"/>
  <c r="D124" i="6"/>
  <c r="D120" i="6"/>
  <c r="D116" i="6"/>
  <c r="D112" i="6"/>
  <c r="D108" i="6"/>
  <c r="D104" i="6"/>
  <c r="D99" i="6"/>
  <c r="D95" i="6"/>
  <c r="D91" i="6"/>
  <c r="D87" i="6"/>
  <c r="D83" i="6"/>
  <c r="D79" i="6"/>
  <c r="D75" i="6"/>
  <c r="D71" i="6"/>
  <c r="D67" i="6"/>
  <c r="D63" i="6"/>
  <c r="D59" i="6"/>
  <c r="D56" i="6"/>
  <c r="D52" i="6"/>
  <c r="D48" i="6"/>
  <c r="D44" i="6"/>
  <c r="D40" i="6"/>
  <c r="D36" i="6"/>
  <c r="D32" i="6"/>
  <c r="D28" i="6"/>
  <c r="D24" i="6"/>
  <c r="D20" i="6"/>
  <c r="D16" i="6"/>
  <c r="D12" i="6"/>
  <c r="D8" i="6"/>
  <c r="D4" i="6"/>
  <c r="K191" i="7"/>
  <c r="K190" i="7"/>
  <c r="K189" i="7"/>
  <c r="K188" i="7"/>
  <c r="K187" i="7"/>
  <c r="K186" i="7"/>
  <c r="K185" i="7"/>
  <c r="K184" i="7"/>
  <c r="K183" i="7"/>
  <c r="K182" i="7"/>
  <c r="K181" i="7"/>
  <c r="K180" i="7"/>
  <c r="K179" i="7"/>
  <c r="K178" i="7"/>
  <c r="K177" i="7"/>
  <c r="K176" i="7"/>
  <c r="K175" i="7"/>
  <c r="K174" i="7"/>
  <c r="K173" i="7"/>
  <c r="K172" i="7"/>
  <c r="K171" i="7"/>
  <c r="K170" i="7"/>
  <c r="K169" i="7"/>
  <c r="K168" i="7"/>
  <c r="K167" i="7"/>
  <c r="K166" i="7"/>
  <c r="K165" i="7"/>
  <c r="K164" i="7"/>
  <c r="K163" i="7"/>
  <c r="K162" i="7"/>
  <c r="K161" i="7"/>
  <c r="K160" i="7"/>
  <c r="K159" i="7"/>
  <c r="K158" i="7"/>
  <c r="K157" i="7"/>
  <c r="K156" i="7"/>
  <c r="K155" i="7"/>
  <c r="K154" i="7"/>
  <c r="K153" i="7"/>
  <c r="K152" i="7"/>
  <c r="K151" i="7"/>
  <c r="K150" i="7"/>
  <c r="K149" i="7"/>
  <c r="K148" i="7"/>
  <c r="K147" i="7"/>
  <c r="K146" i="7"/>
  <c r="K145" i="7"/>
  <c r="K144" i="7"/>
  <c r="K143" i="7"/>
  <c r="K142" i="7"/>
  <c r="K141" i="7"/>
  <c r="K140" i="7"/>
  <c r="K139" i="7"/>
  <c r="K138" i="7"/>
  <c r="K137" i="7"/>
  <c r="K136" i="7"/>
  <c r="K135" i="7"/>
  <c r="K134" i="7"/>
  <c r="K133" i="7"/>
  <c r="K132" i="7"/>
  <c r="K131" i="7"/>
  <c r="K130" i="7"/>
  <c r="K129" i="7"/>
  <c r="K128" i="7"/>
  <c r="K127" i="7"/>
  <c r="K126" i="7"/>
  <c r="K125" i="7"/>
  <c r="K124" i="7"/>
  <c r="K123" i="7"/>
  <c r="K122" i="7"/>
  <c r="K121" i="7"/>
  <c r="K120" i="7"/>
  <c r="K119" i="7"/>
  <c r="K118" i="7"/>
  <c r="K117" i="7"/>
  <c r="K116" i="7"/>
  <c r="K115" i="7"/>
  <c r="K114" i="7"/>
  <c r="K113" i="7"/>
  <c r="K112" i="7"/>
  <c r="K111" i="7"/>
  <c r="K110" i="7"/>
  <c r="K109" i="7"/>
  <c r="K108" i="7"/>
  <c r="K107" i="7"/>
  <c r="K106" i="7"/>
  <c r="K105" i="7"/>
  <c r="K104" i="7"/>
  <c r="K103" i="7"/>
  <c r="K102" i="7"/>
  <c r="K101" i="7"/>
  <c r="K100" i="7"/>
  <c r="K99" i="7"/>
  <c r="K98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K3" i="7"/>
  <c r="C1" i="7"/>
  <c r="D1" i="7" s="1"/>
  <c r="E1" i="7" s="1"/>
  <c r="F1" i="7" s="1"/>
  <c r="D193" i="6" l="1"/>
  <c r="H1" i="7"/>
</calcChain>
</file>

<file path=xl/sharedStrings.xml><?xml version="1.0" encoding="utf-8"?>
<sst xmlns="http://schemas.openxmlformats.org/spreadsheetml/2006/main" count="1728" uniqueCount="398">
  <si>
    <t>SC.MSC.SNAU.ZS</t>
  </si>
  <si>
    <t>ZWE</t>
  </si>
  <si>
    <t>ZMB</t>
  </si>
  <si>
    <t>YEM</t>
  </si>
  <si>
    <t>VNM</t>
  </si>
  <si>
    <t>VEN</t>
  </si>
  <si>
    <t>VUT</t>
  </si>
  <si>
    <t>UZB</t>
  </si>
  <si>
    <t>URY</t>
  </si>
  <si>
    <t>USA</t>
  </si>
  <si>
    <t>GBR</t>
  </si>
  <si>
    <t>ARE</t>
  </si>
  <si>
    <t>UKR</t>
  </si>
  <si>
    <t>UGA</t>
  </si>
  <si>
    <t>TUV</t>
  </si>
  <si>
    <t>TKM</t>
  </si>
  <si>
    <t>TUR</t>
  </si>
  <si>
    <t>TUN</t>
  </si>
  <si>
    <t>TTO</t>
  </si>
  <si>
    <t>TON</t>
  </si>
  <si>
    <t>TGO</t>
  </si>
  <si>
    <t>TLS</t>
  </si>
  <si>
    <t>THA</t>
  </si>
  <si>
    <t>TZA</t>
  </si>
  <si>
    <t>TJK</t>
  </si>
  <si>
    <t>SYR</t>
  </si>
  <si>
    <t>CHE</t>
  </si>
  <si>
    <t>SWE</t>
  </si>
  <si>
    <t>SUR</t>
  </si>
  <si>
    <t>SDN</t>
  </si>
  <si>
    <t>VCT</t>
  </si>
  <si>
    <t>LCA</t>
  </si>
  <si>
    <t>KNA</t>
  </si>
  <si>
    <t>LKA</t>
  </si>
  <si>
    <t>ESP</t>
  </si>
  <si>
    <t>SSD</t>
  </si>
  <si>
    <t>ZAF</t>
  </si>
  <si>
    <t>SOM</t>
  </si>
  <si>
    <t>SLB</t>
  </si>
  <si>
    <t>SVN</t>
  </si>
  <si>
    <t>SVK</t>
  </si>
  <si>
    <t>SGP</t>
  </si>
  <si>
    <t>SLE</t>
  </si>
  <si>
    <t>SYC</t>
  </si>
  <si>
    <t>SRB</t>
  </si>
  <si>
    <t>SEN</t>
  </si>
  <si>
    <t>SAU</t>
  </si>
  <si>
    <t>STP</t>
  </si>
  <si>
    <t>SMR</t>
  </si>
  <si>
    <t>WSM</t>
  </si>
  <si>
    <t>RWA</t>
  </si>
  <si>
    <t>RUS</t>
  </si>
  <si>
    <t>ROU</t>
  </si>
  <si>
    <t>QAT</t>
  </si>
  <si>
    <t>PRT</t>
  </si>
  <si>
    <t>POL</t>
  </si>
  <si>
    <t>PHL</t>
  </si>
  <si>
    <t>PER</t>
  </si>
  <si>
    <t>PRY</t>
  </si>
  <si>
    <t>PNG</t>
  </si>
  <si>
    <t>PAN</t>
  </si>
  <si>
    <t>PLW</t>
  </si>
  <si>
    <t>PAK</t>
  </si>
  <si>
    <t>OMN</t>
  </si>
  <si>
    <t>NOR</t>
  </si>
  <si>
    <t>MKD</t>
  </si>
  <si>
    <t>NGA</t>
  </si>
  <si>
    <t>NER</t>
  </si>
  <si>
    <t>NIC</t>
  </si>
  <si>
    <t>NZL</t>
  </si>
  <si>
    <t>NLD</t>
  </si>
  <si>
    <t>NPL</t>
  </si>
  <si>
    <t>NRU</t>
  </si>
  <si>
    <t>NAM</t>
  </si>
  <si>
    <t>MMR</t>
  </si>
  <si>
    <t>MOZ</t>
  </si>
  <si>
    <t>MAR</t>
  </si>
  <si>
    <t>MNE</t>
  </si>
  <si>
    <t>MNG</t>
  </si>
  <si>
    <t>MDA</t>
  </si>
  <si>
    <t>FSM</t>
  </si>
  <si>
    <t>MEX</t>
  </si>
  <si>
    <t>MUS</t>
  </si>
  <si>
    <t>MRT</t>
  </si>
  <si>
    <t>MHL</t>
  </si>
  <si>
    <t>MLT</t>
  </si>
  <si>
    <t>MLI</t>
  </si>
  <si>
    <t>MDV</t>
  </si>
  <si>
    <t>MYS</t>
  </si>
  <si>
    <t>MWI</t>
  </si>
  <si>
    <t>MDG</t>
  </si>
  <si>
    <t>LUX</t>
  </si>
  <si>
    <t>LTU</t>
  </si>
  <si>
    <t>LBY</t>
  </si>
  <si>
    <t>LBR</t>
  </si>
  <si>
    <t>LSO</t>
  </si>
  <si>
    <t>LBN</t>
  </si>
  <si>
    <t>LVA</t>
  </si>
  <si>
    <t>LAO</t>
  </si>
  <si>
    <t>KGZ</t>
  </si>
  <si>
    <t>KWT</t>
  </si>
  <si>
    <t>XKX</t>
  </si>
  <si>
    <t>KOR</t>
  </si>
  <si>
    <t>KIR</t>
  </si>
  <si>
    <t>KEN</t>
  </si>
  <si>
    <t>KAZ</t>
  </si>
  <si>
    <t>JOR</t>
  </si>
  <si>
    <t>JPN</t>
  </si>
  <si>
    <t>JAM</t>
  </si>
  <si>
    <t>ITA</t>
  </si>
  <si>
    <t>ISR</t>
  </si>
  <si>
    <t>IRL</t>
  </si>
  <si>
    <t>IRQ</t>
  </si>
  <si>
    <t>IRN</t>
  </si>
  <si>
    <t>IDN</t>
  </si>
  <si>
    <t>IND</t>
  </si>
  <si>
    <t>ISL</t>
  </si>
  <si>
    <t>HUN</t>
  </si>
  <si>
    <t>HND</t>
  </si>
  <si>
    <t>HTI</t>
  </si>
  <si>
    <t>GUY</t>
  </si>
  <si>
    <t>GNB</t>
  </si>
  <si>
    <t>GIN</t>
  </si>
  <si>
    <t>GTM</t>
  </si>
  <si>
    <t>GRD</t>
  </si>
  <si>
    <t>GRC</t>
  </si>
  <si>
    <t>GHA</t>
  </si>
  <si>
    <t>DEU</t>
  </si>
  <si>
    <t>GEO</t>
  </si>
  <si>
    <t>GMB</t>
  </si>
  <si>
    <t>GAB</t>
  </si>
  <si>
    <t>FRA</t>
  </si>
  <si>
    <t>FIN</t>
  </si>
  <si>
    <t>FJI</t>
  </si>
  <si>
    <t>ETH</t>
  </si>
  <si>
    <t>SWZ</t>
  </si>
  <si>
    <t>EST</t>
  </si>
  <si>
    <t>ERI</t>
  </si>
  <si>
    <t>GNQ</t>
  </si>
  <si>
    <t>SLV</t>
  </si>
  <si>
    <t>EGY</t>
  </si>
  <si>
    <t>ECU</t>
  </si>
  <si>
    <t>DOM</t>
  </si>
  <si>
    <t>DMA</t>
  </si>
  <si>
    <t>DJI</t>
  </si>
  <si>
    <t>DNK</t>
  </si>
  <si>
    <t>CZE</t>
  </si>
  <si>
    <t>CYP</t>
  </si>
  <si>
    <t>HRV</t>
  </si>
  <si>
    <t>CIV</t>
  </si>
  <si>
    <t>CRI</t>
  </si>
  <si>
    <t>COG</t>
  </si>
  <si>
    <t>COD</t>
  </si>
  <si>
    <t>COM</t>
  </si>
  <si>
    <t>COL</t>
  </si>
  <si>
    <t>CHN</t>
  </si>
  <si>
    <t>CHL</t>
  </si>
  <si>
    <t>TCD</t>
  </si>
  <si>
    <t>CAF</t>
  </si>
  <si>
    <t>CAN</t>
  </si>
  <si>
    <t>CMR</t>
  </si>
  <si>
    <t>KHM</t>
  </si>
  <si>
    <t>CPV</t>
  </si>
  <si>
    <t>BDI</t>
  </si>
  <si>
    <t>BFA</t>
  </si>
  <si>
    <t>BGR</t>
  </si>
  <si>
    <t>BRN</t>
  </si>
  <si>
    <t>BRA</t>
  </si>
  <si>
    <t>BWA</t>
  </si>
  <si>
    <t>BIH</t>
  </si>
  <si>
    <t>BOL</t>
  </si>
  <si>
    <t>BTN</t>
  </si>
  <si>
    <t>BEN</t>
  </si>
  <si>
    <t>BLZ</t>
  </si>
  <si>
    <t>BEL</t>
  </si>
  <si>
    <t>BLR</t>
  </si>
  <si>
    <t>BRB</t>
  </si>
  <si>
    <t>BGD</t>
  </si>
  <si>
    <t>BHR</t>
  </si>
  <si>
    <t>BHS</t>
  </si>
  <si>
    <t>AZE</t>
  </si>
  <si>
    <t>AUT</t>
  </si>
  <si>
    <t>AUS</t>
  </si>
  <si>
    <t>ARM</t>
  </si>
  <si>
    <t>ARG</t>
  </si>
  <si>
    <t>ATG</t>
  </si>
  <si>
    <t>AGO</t>
  </si>
  <si>
    <t>DZA</t>
  </si>
  <si>
    <t>ALB</t>
  </si>
  <si>
    <t>AFG</t>
  </si>
  <si>
    <t>SCALE</t>
  </si>
  <si>
    <t>Series</t>
  </si>
  <si>
    <t>Country</t>
  </si>
  <si>
    <t>Time</t>
  </si>
  <si>
    <t>#</t>
  </si>
  <si>
    <t>Code</t>
  </si>
  <si>
    <t>Sna in use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</si>
  <si>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</si>
  <si>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</si>
  <si>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</si>
  <si>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</si>
  <si>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</si>
  <si>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</si>
  <si>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</si>
  <si>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</si>
  <si>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</si>
  <si>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</si>
  <si>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</si>
  <si>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</si>
  <si>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</si>
  <si>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</si>
  <si>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</si>
  <si>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</si>
  <si>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</si>
  <si>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</si>
  <si>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</si>
  <si>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</si>
  <si>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</si>
  <si>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</si>
  <si>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</si>
  <si>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</si>
  <si>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</si>
  <si>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</si>
  <si>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</si>
  <si>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</si>
  <si>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</si>
  <si>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</si>
  <si>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</si>
  <si>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</si>
  <si>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</si>
  <si>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</si>
  <si>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</si>
  <si>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</si>
  <si>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</si>
  <si>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</si>
  <si>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</si>
  <si>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</si>
  <si>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</si>
  <si>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</si>
  <si>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</si>
  <si>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</si>
  <si>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</si>
  <si>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</si>
  <si>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</si>
  <si>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</si>
  <si>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</si>
  <si>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</si>
  <si>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</si>
  <si>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</si>
  <si>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</si>
  <si>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</si>
  <si>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</si>
  <si>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</si>
  <si>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</si>
  <si>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</si>
  <si>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</si>
  <si>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</si>
  <si>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</si>
  <si>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</si>
  <si>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</si>
  <si>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</si>
  <si>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</si>
  <si>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</si>
  <si>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</si>
  <si>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</si>
  <si>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</si>
  <si>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</si>
  <si>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</si>
  <si>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</si>
  <si>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</si>
  <si>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</si>
  <si>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</si>
  <si>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</si>
  <si>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</si>
  <si>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</si>
  <si>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</si>
  <si>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</si>
  <si>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</si>
  <si>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</si>
  <si>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</si>
  <si>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</si>
  <si>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</si>
  <si>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</si>
  <si>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</si>
  <si>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</si>
  <si>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</si>
  <si>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</si>
  <si>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</si>
  <si>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</si>
  <si>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</si>
  <si>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</si>
  <si>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</si>
  <si>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</si>
  <si>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</si>
  <si>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</si>
  <si>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</si>
  <si>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</si>
  <si>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</si>
  <si>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</si>
  <si>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</si>
  <si>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</si>
  <si>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</si>
  <si>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</si>
  <si>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</si>
  <si>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</si>
  <si>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</si>
  <si>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</si>
  <si>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</si>
  <si>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</si>
  <si>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</si>
  <si>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</si>
  <si>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</si>
  <si>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</si>
  <si>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</si>
  <si>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</si>
  <si>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</si>
  <si>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</si>
  <si>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</si>
  <si>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</si>
  <si>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</si>
  <si>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</si>
  <si>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</si>
  <si>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</si>
  <si>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</si>
  <si>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</si>
  <si>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</si>
  <si>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</si>
  <si>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</si>
  <si>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</si>
  <si>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</si>
  <si>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</si>
  <si>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</si>
  <si>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</si>
  <si>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</si>
  <si>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</si>
  <si>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</si>
  <si>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</si>
  <si>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</si>
  <si>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São Tomé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</si>
  <si>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</si>
  <si>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</si>
  <si>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</si>
  <si>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</si>
  <si>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</si>
  <si>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</si>
  <si>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</si>
  <si>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</si>
  <si>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</si>
  <si>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</si>
  <si>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</si>
  <si>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</si>
  <si>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</si>
  <si>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</si>
  <si>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</si>
  <si>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</si>
  <si>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</si>
  <si>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</si>
  <si>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</si>
  <si>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</si>
  <si>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</si>
  <si>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</si>
  <si>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</si>
  <si>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</si>
  <si>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</si>
  <si>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</si>
  <si>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</si>
  <si>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</si>
  <si>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</si>
  <si>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</si>
  <si>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</si>
  <si>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</si>
  <si>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</si>
  <si>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</si>
  <si>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</si>
  <si>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</si>
  <si>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</si>
  <si>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</si>
  <si>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</si>
  <si>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</si>
  <si>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</si>
  <si>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</si>
  <si>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</si>
  <si>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</si>
  <si>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West Bank and Gaza</t>
  </si>
  <si>
    <t>Yemen, Rep.</t>
  </si>
  <si>
    <t>Zambia</t>
  </si>
  <si>
    <t>Zimbabwe</t>
  </si>
  <si>
    <t>YR2018</t>
  </si>
  <si>
    <t>SNA in use
2018</t>
  </si>
  <si>
    <t>http://databank.worldbank.org/data/reports.aspx?source=world-development-indicators</t>
  </si>
  <si>
    <t>Source 1
WDI</t>
  </si>
  <si>
    <t>PSE</t>
  </si>
  <si>
    <t>DCS</t>
  </si>
  <si>
    <t>Score</t>
  </si>
  <si>
    <t>SNA 1993</t>
  </si>
  <si>
    <t>SNA 2008</t>
  </si>
  <si>
    <t>wdi 08/27/2019</t>
  </si>
  <si>
    <t>SNA 1968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</si>
</sst>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0" fillId="0" borderId="0" xfId="0" applyFont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NumberFormat="1" applyFill="1" applyAlignment="1">
      <alignment horizontal="right"/>
    </xf>
    <xf numFmtId="0" fontId="0" fillId="0" borderId="0" xfId="0" applyFill="1"/>
    <xf numFmtId="0" fontId="0" fillId="0" borderId="0" xfId="0" applyFont="1" applyBorder="1" applyAlignment="1">
      <alignment horizontal="center"/>
    </xf>
    <xf numFmtId="0" fontId="4" fillId="2" borderId="0" xfId="1" applyFont="1" applyFill="1" applyAlignment="1">
      <alignment horizontal="center"/>
    </xf>
    <xf numFmtId="0" fontId="4" fillId="0" borderId="0" xfId="1" applyFont="1" applyFill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1" applyFont="1" applyFill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/>
    </xf>
    <xf numFmtId="164" fontId="3" fillId="0" borderId="1" xfId="1" applyNumberFormat="1" applyFont="1" applyFill="1" applyBorder="1" applyAlignment="1" applyProtection="1">
      <alignment horizontal="left"/>
    </xf>
    <xf numFmtId="0" fontId="3" fillId="0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7" fillId="0" borderId="1" xfId="0" applyFont="1" applyFill="1" applyBorder="1"/>
    <xf numFmtId="0" fontId="9" fillId="0" borderId="1" xfId="0" applyFont="1" applyFill="1" applyBorder="1"/>
    <xf numFmtId="0" fontId="5" fillId="0" borderId="1" xfId="1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6" fillId="0" borderId="1" xfId="1" applyFont="1" applyFill="1" applyBorder="1" applyAlignment="1">
      <alignment horizontal="left"/>
    </xf>
    <xf numFmtId="164" fontId="5" fillId="0" borderId="1" xfId="1" applyNumberFormat="1" applyFont="1" applyFill="1" applyBorder="1" applyAlignment="1" applyProtection="1">
      <alignment horizontal="left"/>
    </xf>
    <xf numFmtId="0" fontId="2" fillId="0" borderId="3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9" fillId="0" borderId="1" xfId="0" applyFont="1" applyFill="1" applyBorder="1" applyAlignment="1">
      <alignment horizontal="right"/>
    </xf>
    <xf numFmtId="0" fontId="4" fillId="0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4" borderId="1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right"/>
    </xf>
    <xf numFmtId="3" fontId="0" fillId="0" borderId="0" xfId="0" applyNumberFormat="1" applyFont="1" applyBorder="1"/>
    <xf numFmtId="0" fontId="11" fillId="5" borderId="0" xfId="0" applyFont="1" applyFill="1"/>
    <xf numFmtId="0" fontId="9" fillId="5" borderId="1" xfId="0" applyFont="1" applyFill="1" applyBorder="1"/>
    <xf numFmtId="0" fontId="10" fillId="3" borderId="1" xfId="0" applyFont="1" applyFill="1" applyBorder="1" applyAlignment="1">
      <alignment wrapText="1"/>
    </xf>
  </cellXfs>
  <cellStyles count="2">
    <cellStyle name="Normal" xfId="0" builtinId="0"/>
    <cellStyle name="Normal_cty99" xfId="1" xr:uid="{4D6D90F1-CA60-4BF1-A271-69959AFF54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B486726\OneDrive%20-%20WBG\Nathalie\DECAE\SPI\Excel%20files\2018%20SPI%20Dimensions%20MSC,%20CS%20&amp;%20DPO%20chec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I Dimensions"/>
      <sheetName val="Sources"/>
      <sheetName val="Dimension1 MSC"/>
      <sheetName val="Dimesion2 CS"/>
      <sheetName val="Dimension4 DPO"/>
      <sheetName val="Dimension4 DPO info  Dyvianshi"/>
      <sheetName val="Sheet1"/>
      <sheetName val="backup data for some variables"/>
    </sheetNames>
    <sheetDataSet>
      <sheetData sheetId="0"/>
      <sheetData sheetId="1"/>
      <sheetData sheetId="2">
        <row r="1">
          <cell r="B1">
            <v>1</v>
          </cell>
          <cell r="C1">
            <v>2</v>
          </cell>
          <cell r="D1">
            <v>3</v>
          </cell>
        </row>
        <row r="3">
          <cell r="C3"/>
          <cell r="D3"/>
        </row>
        <row r="4">
          <cell r="B4" t="str">
            <v>Code</v>
          </cell>
          <cell r="C4" t="str">
            <v>Country</v>
          </cell>
          <cell r="D4" t="str">
            <v>OECD/EU country</v>
          </cell>
        </row>
        <row r="5">
          <cell r="B5" t="str">
            <v>AFG</v>
          </cell>
          <cell r="C5" t="str">
            <v>Afghanistan</v>
          </cell>
          <cell r="D5" t="str">
            <v>NA</v>
          </cell>
        </row>
        <row r="6">
          <cell r="B6" t="str">
            <v>ALB</v>
          </cell>
          <cell r="C6" t="str">
            <v>Albania</v>
          </cell>
          <cell r="D6" t="str">
            <v>NA</v>
          </cell>
        </row>
        <row r="7">
          <cell r="B7" t="str">
            <v>DZA</v>
          </cell>
          <cell r="C7" t="str">
            <v>Algeria</v>
          </cell>
          <cell r="D7" t="str">
            <v>NA</v>
          </cell>
        </row>
        <row r="8">
          <cell r="B8" t="str">
            <v>AGO</v>
          </cell>
          <cell r="C8" t="str">
            <v>Angola</v>
          </cell>
          <cell r="D8" t="str">
            <v>NA</v>
          </cell>
        </row>
        <row r="9">
          <cell r="B9" t="str">
            <v>ATG</v>
          </cell>
          <cell r="C9" t="str">
            <v>Antigua and Barbuda</v>
          </cell>
          <cell r="D9" t="str">
            <v>NA</v>
          </cell>
        </row>
        <row r="10">
          <cell r="B10" t="str">
            <v>ARG</v>
          </cell>
          <cell r="C10" t="str">
            <v>Argentina</v>
          </cell>
          <cell r="D10" t="str">
            <v>NA</v>
          </cell>
        </row>
        <row r="11">
          <cell r="B11" t="str">
            <v>ARM</v>
          </cell>
          <cell r="C11" t="str">
            <v>Armenia</v>
          </cell>
          <cell r="D11" t="str">
            <v>NA</v>
          </cell>
        </row>
        <row r="12">
          <cell r="B12" t="str">
            <v>AUS</v>
          </cell>
          <cell r="C12" t="str">
            <v>Australia</v>
          </cell>
          <cell r="D12" t="str">
            <v>OECD/EU</v>
          </cell>
        </row>
        <row r="13">
          <cell r="B13" t="str">
            <v>AUT</v>
          </cell>
          <cell r="C13" t="str">
            <v>Austria</v>
          </cell>
          <cell r="D13" t="str">
            <v>OECD/EU</v>
          </cell>
        </row>
        <row r="14">
          <cell r="B14" t="str">
            <v>AZE</v>
          </cell>
          <cell r="C14" t="str">
            <v>Azerbaijan</v>
          </cell>
          <cell r="D14" t="str">
            <v>NA</v>
          </cell>
        </row>
        <row r="15">
          <cell r="B15" t="str">
            <v>BHS</v>
          </cell>
          <cell r="C15" t="str">
            <v>Bahamas, The</v>
          </cell>
          <cell r="D15" t="str">
            <v>NA</v>
          </cell>
        </row>
        <row r="16">
          <cell r="B16" t="str">
            <v>BHR</v>
          </cell>
          <cell r="C16" t="str">
            <v>Bahrain</v>
          </cell>
          <cell r="D16" t="str">
            <v>NA</v>
          </cell>
        </row>
        <row r="17">
          <cell r="B17" t="str">
            <v>BGD</v>
          </cell>
          <cell r="C17" t="str">
            <v>Bangladesh</v>
          </cell>
          <cell r="D17" t="str">
            <v>NA</v>
          </cell>
        </row>
        <row r="18">
          <cell r="B18" t="str">
            <v>BRB</v>
          </cell>
          <cell r="C18" t="str">
            <v>Barbados</v>
          </cell>
          <cell r="D18" t="str">
            <v>NA</v>
          </cell>
        </row>
        <row r="19">
          <cell r="B19" t="str">
            <v>BLR</v>
          </cell>
          <cell r="C19" t="str">
            <v>Belarus</v>
          </cell>
          <cell r="D19" t="str">
            <v>NA</v>
          </cell>
        </row>
        <row r="20">
          <cell r="B20" t="str">
            <v>BEL</v>
          </cell>
          <cell r="C20" t="str">
            <v>Belgium</v>
          </cell>
          <cell r="D20" t="str">
            <v>OECD/EU</v>
          </cell>
        </row>
        <row r="21">
          <cell r="B21" t="str">
            <v>BLZ</v>
          </cell>
          <cell r="C21" t="str">
            <v>Belize</v>
          </cell>
          <cell r="D21" t="str">
            <v>NA</v>
          </cell>
        </row>
        <row r="22">
          <cell r="B22" t="str">
            <v>BEN</v>
          </cell>
          <cell r="C22" t="str">
            <v>Benin</v>
          </cell>
          <cell r="D22" t="str">
            <v>NA</v>
          </cell>
        </row>
        <row r="23">
          <cell r="B23" t="str">
            <v>BTN</v>
          </cell>
          <cell r="C23" t="str">
            <v>Bhutan</v>
          </cell>
          <cell r="D23" t="str">
            <v>NA</v>
          </cell>
        </row>
        <row r="24">
          <cell r="B24" t="str">
            <v>BOL</v>
          </cell>
          <cell r="C24" t="str">
            <v>Bolivia</v>
          </cell>
          <cell r="D24" t="str">
            <v>NA</v>
          </cell>
        </row>
        <row r="25">
          <cell r="B25" t="str">
            <v>BIH</v>
          </cell>
          <cell r="C25" t="str">
            <v>Bosnia and Herzegovina</v>
          </cell>
          <cell r="D25" t="str">
            <v>NA</v>
          </cell>
        </row>
        <row r="26">
          <cell r="B26" t="str">
            <v>BWA</v>
          </cell>
          <cell r="C26" t="str">
            <v>Botswana</v>
          </cell>
          <cell r="D26" t="str">
            <v>NA</v>
          </cell>
        </row>
        <row r="27">
          <cell r="B27" t="str">
            <v>BRA</v>
          </cell>
          <cell r="C27" t="str">
            <v>Brazil</v>
          </cell>
          <cell r="D27" t="str">
            <v>NA</v>
          </cell>
        </row>
        <row r="28">
          <cell r="B28" t="str">
            <v>BRN</v>
          </cell>
          <cell r="C28" t="str">
            <v>Brunei Darussalam</v>
          </cell>
          <cell r="D28" t="str">
            <v>NA</v>
          </cell>
        </row>
        <row r="29">
          <cell r="B29" t="str">
            <v>BGR</v>
          </cell>
          <cell r="C29" t="str">
            <v>Bulgaria</v>
          </cell>
          <cell r="D29" t="str">
            <v>OECD/EU</v>
          </cell>
        </row>
        <row r="30">
          <cell r="B30" t="str">
            <v>BFA</v>
          </cell>
          <cell r="C30" t="str">
            <v>Burkina Faso</v>
          </cell>
          <cell r="D30" t="str">
            <v>NA</v>
          </cell>
        </row>
        <row r="31">
          <cell r="B31" t="str">
            <v>BDI</v>
          </cell>
          <cell r="C31" t="str">
            <v>Burundi</v>
          </cell>
          <cell r="D31" t="str">
            <v>NA</v>
          </cell>
        </row>
        <row r="32">
          <cell r="B32" t="str">
            <v>CPV</v>
          </cell>
          <cell r="C32" t="str">
            <v>Cabo Verde</v>
          </cell>
          <cell r="D32" t="str">
            <v>NA</v>
          </cell>
        </row>
        <row r="33">
          <cell r="B33" t="str">
            <v>KHM</v>
          </cell>
          <cell r="C33" t="str">
            <v>Cambodia</v>
          </cell>
          <cell r="D33" t="str">
            <v>NA</v>
          </cell>
        </row>
        <row r="34">
          <cell r="B34" t="str">
            <v>CMR</v>
          </cell>
          <cell r="C34" t="str">
            <v>Cameroon</v>
          </cell>
          <cell r="D34" t="str">
            <v>NA</v>
          </cell>
        </row>
        <row r="35">
          <cell r="B35" t="str">
            <v>CAN</v>
          </cell>
          <cell r="C35" t="str">
            <v>Canada</v>
          </cell>
          <cell r="D35" t="str">
            <v>OECD/EU</v>
          </cell>
        </row>
        <row r="36">
          <cell r="B36" t="str">
            <v>CAF</v>
          </cell>
          <cell r="C36" t="str">
            <v>Central African Republic</v>
          </cell>
          <cell r="D36" t="str">
            <v>NA</v>
          </cell>
        </row>
        <row r="37">
          <cell r="B37" t="str">
            <v>TCD</v>
          </cell>
          <cell r="C37" t="str">
            <v>Chad</v>
          </cell>
          <cell r="D37" t="str">
            <v>NA</v>
          </cell>
        </row>
        <row r="38">
          <cell r="B38" t="str">
            <v>CHL</v>
          </cell>
          <cell r="C38" t="str">
            <v>Chile</v>
          </cell>
          <cell r="D38" t="str">
            <v>OECD/EU</v>
          </cell>
        </row>
        <row r="39">
          <cell r="B39" t="str">
            <v>CHN</v>
          </cell>
          <cell r="C39" t="str">
            <v>China</v>
          </cell>
          <cell r="D39" t="str">
            <v>NA</v>
          </cell>
        </row>
        <row r="40">
          <cell r="B40" t="str">
            <v>COL</v>
          </cell>
          <cell r="C40" t="str">
            <v>Colombia</v>
          </cell>
          <cell r="D40" t="str">
            <v>NA</v>
          </cell>
        </row>
        <row r="41">
          <cell r="B41" t="str">
            <v>COM</v>
          </cell>
          <cell r="C41" t="str">
            <v>Comoros</v>
          </cell>
          <cell r="D41" t="str">
            <v>NA</v>
          </cell>
        </row>
        <row r="42">
          <cell r="B42" t="str">
            <v>COD</v>
          </cell>
          <cell r="C42" t="str">
            <v>Congo, Dem. Rep.</v>
          </cell>
          <cell r="D42" t="str">
            <v>NA</v>
          </cell>
        </row>
        <row r="43">
          <cell r="B43" t="str">
            <v>COG</v>
          </cell>
          <cell r="C43" t="str">
            <v>Congo, Rep.</v>
          </cell>
          <cell r="D43" t="str">
            <v>NA</v>
          </cell>
        </row>
        <row r="44">
          <cell r="B44" t="str">
            <v>CRI</v>
          </cell>
          <cell r="C44" t="str">
            <v>Costa Rica</v>
          </cell>
          <cell r="D44" t="str">
            <v>NA</v>
          </cell>
        </row>
        <row r="45">
          <cell r="B45" t="str">
            <v>CIV</v>
          </cell>
          <cell r="C45" t="str">
            <v>Côte d'Ivoire</v>
          </cell>
          <cell r="D45" t="str">
            <v>NA</v>
          </cell>
        </row>
        <row r="46">
          <cell r="B46" t="str">
            <v>HRV</v>
          </cell>
          <cell r="C46" t="str">
            <v>Croatia</v>
          </cell>
          <cell r="D46" t="str">
            <v>OECD/EU</v>
          </cell>
        </row>
        <row r="47">
          <cell r="B47" t="str">
            <v>CYP</v>
          </cell>
          <cell r="C47" t="str">
            <v>Cyprus</v>
          </cell>
          <cell r="D47" t="str">
            <v>OECD/EU</v>
          </cell>
        </row>
        <row r="48">
          <cell r="B48" t="str">
            <v>CZE</v>
          </cell>
          <cell r="C48" t="str">
            <v>Czech Republic</v>
          </cell>
          <cell r="D48" t="str">
            <v>OECD/EU</v>
          </cell>
        </row>
        <row r="49">
          <cell r="B49" t="str">
            <v>DNK</v>
          </cell>
          <cell r="C49" t="str">
            <v>Denmark</v>
          </cell>
          <cell r="D49" t="str">
            <v>OECD/EU</v>
          </cell>
        </row>
        <row r="50">
          <cell r="B50" t="str">
            <v>DJI</v>
          </cell>
          <cell r="C50" t="str">
            <v>Djibouti</v>
          </cell>
          <cell r="D50" t="str">
            <v>NA</v>
          </cell>
        </row>
        <row r="51">
          <cell r="B51" t="str">
            <v>DMA</v>
          </cell>
          <cell r="C51" t="str">
            <v>Dominica</v>
          </cell>
          <cell r="D51" t="str">
            <v>NA</v>
          </cell>
        </row>
        <row r="52">
          <cell r="B52" t="str">
            <v>DOM</v>
          </cell>
          <cell r="C52" t="str">
            <v>Dominican Republic</v>
          </cell>
          <cell r="D52" t="str">
            <v>NA</v>
          </cell>
        </row>
        <row r="53">
          <cell r="B53" t="str">
            <v>ECU</v>
          </cell>
          <cell r="C53" t="str">
            <v>Ecuador</v>
          </cell>
          <cell r="D53" t="str">
            <v>NA</v>
          </cell>
        </row>
        <row r="54">
          <cell r="B54" t="str">
            <v>EGY</v>
          </cell>
          <cell r="C54" t="str">
            <v>Egypt, Arab Rep.</v>
          </cell>
          <cell r="D54" t="str">
            <v>NA</v>
          </cell>
        </row>
        <row r="55">
          <cell r="B55" t="str">
            <v>SLV</v>
          </cell>
          <cell r="C55" t="str">
            <v>El Salvador</v>
          </cell>
          <cell r="D55" t="str">
            <v>NA</v>
          </cell>
        </row>
        <row r="56">
          <cell r="B56" t="str">
            <v>GNQ</v>
          </cell>
          <cell r="C56" t="str">
            <v>Equatorial Guinea</v>
          </cell>
          <cell r="D56" t="str">
            <v>NA</v>
          </cell>
        </row>
        <row r="57">
          <cell r="B57" t="str">
            <v>ERI</v>
          </cell>
          <cell r="C57" t="str">
            <v>Eritrea</v>
          </cell>
          <cell r="D57" t="str">
            <v>NA</v>
          </cell>
        </row>
        <row r="58">
          <cell r="B58" t="str">
            <v>EST</v>
          </cell>
          <cell r="C58" t="str">
            <v>Estonia</v>
          </cell>
          <cell r="D58" t="str">
            <v>OECD/EU</v>
          </cell>
        </row>
        <row r="59">
          <cell r="B59" t="str">
            <v>ETH</v>
          </cell>
          <cell r="C59" t="str">
            <v>Ethiopia</v>
          </cell>
          <cell r="D59" t="str">
            <v>NA</v>
          </cell>
        </row>
        <row r="60">
          <cell r="B60" t="str">
            <v>FJI</v>
          </cell>
          <cell r="C60" t="str">
            <v>Fiji</v>
          </cell>
          <cell r="D60" t="str">
            <v>NA</v>
          </cell>
        </row>
        <row r="61">
          <cell r="B61" t="str">
            <v>FIN</v>
          </cell>
          <cell r="C61" t="str">
            <v>Finland</v>
          </cell>
          <cell r="D61" t="str">
            <v>OECD/EU</v>
          </cell>
        </row>
        <row r="62">
          <cell r="B62" t="str">
            <v>FRA</v>
          </cell>
          <cell r="C62" t="str">
            <v>France</v>
          </cell>
          <cell r="D62" t="str">
            <v>OECD/EU</v>
          </cell>
        </row>
        <row r="63">
          <cell r="B63" t="str">
            <v>GAB</v>
          </cell>
          <cell r="C63" t="str">
            <v>Gabon</v>
          </cell>
          <cell r="D63" t="str">
            <v>NA</v>
          </cell>
        </row>
        <row r="64">
          <cell r="B64" t="str">
            <v>GMB</v>
          </cell>
          <cell r="C64" t="str">
            <v>Gambia, The</v>
          </cell>
          <cell r="D64" t="str">
            <v>NA</v>
          </cell>
        </row>
        <row r="65">
          <cell r="B65" t="str">
            <v>GEO</v>
          </cell>
          <cell r="C65" t="str">
            <v>Georgia</v>
          </cell>
          <cell r="D65" t="str">
            <v>NA</v>
          </cell>
        </row>
        <row r="66">
          <cell r="B66" t="str">
            <v>DEU</v>
          </cell>
          <cell r="C66" t="str">
            <v>Germany</v>
          </cell>
          <cell r="D66" t="str">
            <v>OECD/EU</v>
          </cell>
        </row>
        <row r="67">
          <cell r="B67" t="str">
            <v>GHA</v>
          </cell>
          <cell r="C67" t="str">
            <v>Ghana</v>
          </cell>
          <cell r="D67" t="str">
            <v>NA</v>
          </cell>
        </row>
        <row r="68">
          <cell r="B68" t="str">
            <v>GRC</v>
          </cell>
          <cell r="C68" t="str">
            <v>Greece</v>
          </cell>
          <cell r="D68" t="str">
            <v>OECD/EU</v>
          </cell>
        </row>
        <row r="69">
          <cell r="B69" t="str">
            <v>GRD</v>
          </cell>
          <cell r="C69" t="str">
            <v>Grenada</v>
          </cell>
          <cell r="D69" t="str">
            <v>NA</v>
          </cell>
        </row>
        <row r="70">
          <cell r="B70" t="str">
            <v>GTM</v>
          </cell>
          <cell r="C70" t="str">
            <v>Guatemala</v>
          </cell>
          <cell r="D70" t="str">
            <v>NA</v>
          </cell>
        </row>
        <row r="71">
          <cell r="B71" t="str">
            <v>GIN</v>
          </cell>
          <cell r="C71" t="str">
            <v>Guinea</v>
          </cell>
          <cell r="D71" t="str">
            <v>NA</v>
          </cell>
        </row>
        <row r="72">
          <cell r="B72" t="str">
            <v>GNB</v>
          </cell>
          <cell r="C72" t="str">
            <v>Guinea-Bissau</v>
          </cell>
          <cell r="D72" t="str">
            <v>NA</v>
          </cell>
        </row>
        <row r="73">
          <cell r="B73" t="str">
            <v>GUY</v>
          </cell>
          <cell r="C73" t="str">
            <v>Guyana</v>
          </cell>
          <cell r="D73" t="str">
            <v>NA</v>
          </cell>
        </row>
        <row r="74">
          <cell r="B74" t="str">
            <v>HTI</v>
          </cell>
          <cell r="C74" t="str">
            <v>Haiti</v>
          </cell>
          <cell r="D74" t="str">
            <v>NA</v>
          </cell>
        </row>
        <row r="75">
          <cell r="B75" t="str">
            <v>HND</v>
          </cell>
          <cell r="C75" t="str">
            <v>Honduras</v>
          </cell>
          <cell r="D75" t="str">
            <v>NA</v>
          </cell>
        </row>
        <row r="76">
          <cell r="B76" t="str">
            <v>HUN</v>
          </cell>
          <cell r="C76" t="str">
            <v>Hungary</v>
          </cell>
          <cell r="D76" t="str">
            <v>OECD/EU</v>
          </cell>
        </row>
        <row r="77">
          <cell r="B77" t="str">
            <v>ISL</v>
          </cell>
          <cell r="C77" t="str">
            <v>Iceland</v>
          </cell>
          <cell r="D77" t="str">
            <v>OECD/EU</v>
          </cell>
        </row>
        <row r="78">
          <cell r="B78" t="str">
            <v>IND</v>
          </cell>
          <cell r="C78" t="str">
            <v>India</v>
          </cell>
          <cell r="D78" t="str">
            <v>NA</v>
          </cell>
        </row>
        <row r="79">
          <cell r="B79" t="str">
            <v>IDN</v>
          </cell>
          <cell r="C79" t="str">
            <v>Indonesia</v>
          </cell>
          <cell r="D79" t="str">
            <v>NA</v>
          </cell>
        </row>
        <row r="80">
          <cell r="B80" t="str">
            <v>IRN</v>
          </cell>
          <cell r="C80" t="str">
            <v>Iran, Islamic Rep.</v>
          </cell>
          <cell r="D80" t="str">
            <v>NA</v>
          </cell>
        </row>
        <row r="81">
          <cell r="B81" t="str">
            <v>IRQ</v>
          </cell>
          <cell r="C81" t="str">
            <v>Iraq</v>
          </cell>
          <cell r="D81" t="str">
            <v>NA</v>
          </cell>
        </row>
        <row r="82">
          <cell r="B82" t="str">
            <v>IRL</v>
          </cell>
          <cell r="C82" t="str">
            <v>Ireland</v>
          </cell>
          <cell r="D82" t="str">
            <v>OECD/EU</v>
          </cell>
        </row>
        <row r="83">
          <cell r="B83" t="str">
            <v>ISR</v>
          </cell>
          <cell r="C83" t="str">
            <v>Israel</v>
          </cell>
          <cell r="D83" t="str">
            <v>OECD/EU</v>
          </cell>
        </row>
        <row r="84">
          <cell r="B84" t="str">
            <v>ITA</v>
          </cell>
          <cell r="C84" t="str">
            <v>Italy</v>
          </cell>
          <cell r="D84" t="str">
            <v>OECD/EU</v>
          </cell>
        </row>
        <row r="85">
          <cell r="B85" t="str">
            <v>JAM</v>
          </cell>
          <cell r="C85" t="str">
            <v>Jamaica</v>
          </cell>
          <cell r="D85" t="str">
            <v>NA</v>
          </cell>
        </row>
        <row r="86">
          <cell r="B86" t="str">
            <v>JPN</v>
          </cell>
          <cell r="C86" t="str">
            <v>Japan</v>
          </cell>
          <cell r="D86" t="str">
            <v>OECD/EU</v>
          </cell>
        </row>
        <row r="87">
          <cell r="B87" t="str">
            <v>JOR</v>
          </cell>
          <cell r="C87" t="str">
            <v>Jordan</v>
          </cell>
          <cell r="D87" t="str">
            <v>NA</v>
          </cell>
        </row>
        <row r="88">
          <cell r="B88" t="str">
            <v>KAZ</v>
          </cell>
          <cell r="C88" t="str">
            <v>Kazakhstan</v>
          </cell>
          <cell r="D88" t="str">
            <v>NA</v>
          </cell>
        </row>
        <row r="89">
          <cell r="B89" t="str">
            <v>KEN</v>
          </cell>
          <cell r="C89" t="str">
            <v>Kenya</v>
          </cell>
          <cell r="D89" t="str">
            <v>NA</v>
          </cell>
        </row>
        <row r="90">
          <cell r="B90" t="str">
            <v>KIR</v>
          </cell>
          <cell r="C90" t="str">
            <v>Kiribati</v>
          </cell>
          <cell r="D90" t="str">
            <v>NA</v>
          </cell>
        </row>
        <row r="91">
          <cell r="B91" t="str">
            <v>KOR</v>
          </cell>
          <cell r="C91" t="str">
            <v>Korea, Rep.</v>
          </cell>
          <cell r="D91" t="str">
            <v>OECD/EU</v>
          </cell>
        </row>
        <row r="92">
          <cell r="B92" t="str">
            <v>XKX</v>
          </cell>
          <cell r="C92" t="str">
            <v>Kosovo</v>
          </cell>
          <cell r="D92" t="str">
            <v>NA</v>
          </cell>
        </row>
        <row r="93">
          <cell r="B93" t="str">
            <v>KWT</v>
          </cell>
          <cell r="C93" t="str">
            <v>Kuwait</v>
          </cell>
          <cell r="D93" t="str">
            <v>NA</v>
          </cell>
        </row>
        <row r="94">
          <cell r="B94" t="str">
            <v>KGZ</v>
          </cell>
          <cell r="C94" t="str">
            <v>Kyrgyz Republic</v>
          </cell>
          <cell r="D94" t="str">
            <v>NA</v>
          </cell>
        </row>
        <row r="95">
          <cell r="B95" t="str">
            <v>LAO</v>
          </cell>
          <cell r="C95" t="str">
            <v>Lao PDR</v>
          </cell>
          <cell r="D95" t="str">
            <v>NA</v>
          </cell>
        </row>
        <row r="96">
          <cell r="B96" t="str">
            <v>LVA</v>
          </cell>
          <cell r="C96" t="str">
            <v>Latvia</v>
          </cell>
          <cell r="D96" t="str">
            <v>OECD/EU</v>
          </cell>
        </row>
        <row r="97">
          <cell r="B97" t="str">
            <v>LBN</v>
          </cell>
          <cell r="C97" t="str">
            <v>Lebanon</v>
          </cell>
          <cell r="D97" t="str">
            <v>NA</v>
          </cell>
        </row>
        <row r="98">
          <cell r="B98" t="str">
            <v>LSO</v>
          </cell>
          <cell r="C98" t="str">
            <v>Lesotho</v>
          </cell>
          <cell r="D98" t="str">
            <v>NA</v>
          </cell>
        </row>
        <row r="99">
          <cell r="B99" t="str">
            <v>LBR</v>
          </cell>
          <cell r="C99" t="str">
            <v>Liberia</v>
          </cell>
          <cell r="D99" t="str">
            <v>NA</v>
          </cell>
        </row>
        <row r="100">
          <cell r="B100" t="str">
            <v>LBY</v>
          </cell>
          <cell r="C100" t="str">
            <v>Libya</v>
          </cell>
          <cell r="D100" t="str">
            <v>NA</v>
          </cell>
        </row>
        <row r="101">
          <cell r="B101" t="str">
            <v>LTU</v>
          </cell>
          <cell r="C101" t="str">
            <v>Lithuania</v>
          </cell>
          <cell r="D101" t="str">
            <v>OECD/EU</v>
          </cell>
        </row>
        <row r="102">
          <cell r="B102" t="str">
            <v>LUX</v>
          </cell>
          <cell r="C102" t="str">
            <v>Luxembourg</v>
          </cell>
          <cell r="D102" t="str">
            <v>OECD/EU</v>
          </cell>
        </row>
        <row r="103">
          <cell r="B103" t="str">
            <v>MKD</v>
          </cell>
          <cell r="C103" t="str">
            <v>Macedonia, FYR</v>
          </cell>
          <cell r="D103" t="str">
            <v>NA</v>
          </cell>
        </row>
        <row r="104">
          <cell r="B104" t="str">
            <v>MDG</v>
          </cell>
          <cell r="C104" t="str">
            <v>Madagascar</v>
          </cell>
          <cell r="D104" t="str">
            <v>NA</v>
          </cell>
        </row>
        <row r="105">
          <cell r="B105" t="str">
            <v>MWI</v>
          </cell>
          <cell r="C105" t="str">
            <v>Malawi</v>
          </cell>
          <cell r="D105" t="str">
            <v>NA</v>
          </cell>
        </row>
        <row r="106">
          <cell r="B106" t="str">
            <v>MYS</v>
          </cell>
          <cell r="C106" t="str">
            <v>Malaysia</v>
          </cell>
          <cell r="D106" t="str">
            <v>NA</v>
          </cell>
        </row>
        <row r="107">
          <cell r="B107" t="str">
            <v>MDV</v>
          </cell>
          <cell r="C107" t="str">
            <v>Maldives</v>
          </cell>
          <cell r="D107" t="str">
            <v>NA</v>
          </cell>
        </row>
        <row r="108">
          <cell r="B108" t="str">
            <v>MLI</v>
          </cell>
          <cell r="C108" t="str">
            <v>Mali</v>
          </cell>
          <cell r="D108" t="str">
            <v>NA</v>
          </cell>
        </row>
        <row r="109">
          <cell r="B109" t="str">
            <v>MLT</v>
          </cell>
          <cell r="C109" t="str">
            <v>Malta</v>
          </cell>
          <cell r="D109" t="str">
            <v>OECD/EU</v>
          </cell>
        </row>
        <row r="110">
          <cell r="B110" t="str">
            <v>MHL</v>
          </cell>
          <cell r="C110" t="str">
            <v>Marshall Islands</v>
          </cell>
          <cell r="D110" t="str">
            <v>NA</v>
          </cell>
        </row>
        <row r="111">
          <cell r="B111" t="str">
            <v>MRT</v>
          </cell>
          <cell r="C111" t="str">
            <v>Mauritania</v>
          </cell>
          <cell r="D111" t="str">
            <v>NA</v>
          </cell>
        </row>
        <row r="112">
          <cell r="B112" t="str">
            <v>MUS</v>
          </cell>
          <cell r="C112" t="str">
            <v>Mauritius</v>
          </cell>
          <cell r="D112" t="str">
            <v>NA</v>
          </cell>
        </row>
        <row r="113">
          <cell r="B113" t="str">
            <v>MEX</v>
          </cell>
          <cell r="C113" t="str">
            <v>Mexico</v>
          </cell>
          <cell r="D113" t="str">
            <v>OECD/EU</v>
          </cell>
        </row>
        <row r="114">
          <cell r="B114" t="str">
            <v>FSM</v>
          </cell>
          <cell r="C114" t="str">
            <v>Micronesia, Fed. Sts.</v>
          </cell>
          <cell r="D114" t="str">
            <v>NA</v>
          </cell>
        </row>
        <row r="115">
          <cell r="B115" t="str">
            <v>MDA</v>
          </cell>
          <cell r="C115" t="str">
            <v>Moldova</v>
          </cell>
          <cell r="D115" t="str">
            <v>NA</v>
          </cell>
        </row>
        <row r="116">
          <cell r="B116" t="str">
            <v>MNG</v>
          </cell>
          <cell r="C116" t="str">
            <v>Mongolia</v>
          </cell>
          <cell r="D116" t="str">
            <v>NA</v>
          </cell>
        </row>
        <row r="117">
          <cell r="B117" t="str">
            <v>MNE</v>
          </cell>
          <cell r="C117" t="str">
            <v>Montenegro</v>
          </cell>
          <cell r="D117" t="str">
            <v>NA</v>
          </cell>
        </row>
        <row r="118">
          <cell r="B118" t="str">
            <v>MAR</v>
          </cell>
          <cell r="C118" t="str">
            <v>Morocco</v>
          </cell>
          <cell r="D118" t="str">
            <v>NA</v>
          </cell>
        </row>
        <row r="119">
          <cell r="B119" t="str">
            <v>MOZ</v>
          </cell>
          <cell r="C119" t="str">
            <v>Mozambique</v>
          </cell>
          <cell r="D119" t="str">
            <v>NA</v>
          </cell>
        </row>
        <row r="120">
          <cell r="B120" t="str">
            <v>MMR</v>
          </cell>
          <cell r="C120" t="str">
            <v>Myanmar</v>
          </cell>
          <cell r="D120" t="str">
            <v>NA</v>
          </cell>
        </row>
        <row r="121">
          <cell r="B121" t="str">
            <v>NAM</v>
          </cell>
          <cell r="C121" t="str">
            <v>Namibia</v>
          </cell>
          <cell r="D121" t="str">
            <v>NA</v>
          </cell>
        </row>
        <row r="122">
          <cell r="B122" t="str">
            <v>NRU</v>
          </cell>
          <cell r="C122" t="str">
            <v>Nauru</v>
          </cell>
          <cell r="D122" t="str">
            <v>NA</v>
          </cell>
        </row>
        <row r="123">
          <cell r="B123" t="str">
            <v>NPL</v>
          </cell>
          <cell r="C123" t="str">
            <v>Nepal</v>
          </cell>
          <cell r="D123" t="str">
            <v>NA</v>
          </cell>
        </row>
        <row r="124">
          <cell r="B124" t="str">
            <v>NLD</v>
          </cell>
          <cell r="C124" t="str">
            <v>Netherlands</v>
          </cell>
          <cell r="D124" t="str">
            <v>OECD/EU</v>
          </cell>
        </row>
        <row r="125">
          <cell r="B125" t="str">
            <v>NZL</v>
          </cell>
          <cell r="C125" t="str">
            <v>New Zealand</v>
          </cell>
          <cell r="D125" t="str">
            <v>OECD/EU</v>
          </cell>
        </row>
        <row r="126">
          <cell r="B126" t="str">
            <v>NIC</v>
          </cell>
          <cell r="C126" t="str">
            <v>Nicaragua</v>
          </cell>
          <cell r="D126" t="str">
            <v>NA</v>
          </cell>
        </row>
        <row r="127">
          <cell r="B127" t="str">
            <v>NER</v>
          </cell>
          <cell r="C127" t="str">
            <v>Niger</v>
          </cell>
          <cell r="D127" t="str">
            <v>NA</v>
          </cell>
        </row>
        <row r="128">
          <cell r="B128" t="str">
            <v>NGA</v>
          </cell>
          <cell r="C128" t="str">
            <v>Nigeria</v>
          </cell>
          <cell r="D128" t="str">
            <v>NA</v>
          </cell>
        </row>
        <row r="129">
          <cell r="B129" t="str">
            <v>NOR</v>
          </cell>
          <cell r="C129" t="str">
            <v>Norway</v>
          </cell>
          <cell r="D129" t="str">
            <v>OECD/EU</v>
          </cell>
        </row>
        <row r="130">
          <cell r="B130" t="str">
            <v>OMN</v>
          </cell>
          <cell r="C130" t="str">
            <v>Oman</v>
          </cell>
          <cell r="D130" t="str">
            <v>NA</v>
          </cell>
        </row>
        <row r="131">
          <cell r="B131" t="str">
            <v>PAK</v>
          </cell>
          <cell r="C131" t="str">
            <v>Pakistan</v>
          </cell>
          <cell r="D131" t="str">
            <v>NA</v>
          </cell>
        </row>
        <row r="132">
          <cell r="B132" t="str">
            <v>PLW</v>
          </cell>
          <cell r="C132" t="str">
            <v>Palau</v>
          </cell>
          <cell r="D132" t="str">
            <v>NA</v>
          </cell>
        </row>
        <row r="133">
          <cell r="B133" t="str">
            <v>PAN</v>
          </cell>
          <cell r="C133" t="str">
            <v>Panama</v>
          </cell>
          <cell r="D133" t="str">
            <v>NA</v>
          </cell>
        </row>
        <row r="134">
          <cell r="B134" t="str">
            <v>PNG</v>
          </cell>
          <cell r="C134" t="str">
            <v>Papua New Guinea</v>
          </cell>
          <cell r="D134" t="str">
            <v>NA</v>
          </cell>
        </row>
        <row r="135">
          <cell r="B135" t="str">
            <v>PRY</v>
          </cell>
          <cell r="C135" t="str">
            <v>Paraguay</v>
          </cell>
          <cell r="D135" t="str">
            <v>NA</v>
          </cell>
        </row>
        <row r="136">
          <cell r="B136" t="str">
            <v>PER</v>
          </cell>
          <cell r="C136" t="str">
            <v>Peru</v>
          </cell>
          <cell r="D136" t="str">
            <v>NA</v>
          </cell>
        </row>
        <row r="137">
          <cell r="B137" t="str">
            <v>PHL</v>
          </cell>
          <cell r="C137" t="str">
            <v>Philippines</v>
          </cell>
          <cell r="D137" t="str">
            <v>NA</v>
          </cell>
        </row>
        <row r="138">
          <cell r="B138" t="str">
            <v>POL</v>
          </cell>
          <cell r="C138" t="str">
            <v>Poland</v>
          </cell>
          <cell r="D138" t="str">
            <v>OECD/EU</v>
          </cell>
        </row>
        <row r="139">
          <cell r="B139" t="str">
            <v>PRT</v>
          </cell>
          <cell r="C139" t="str">
            <v>Portugal</v>
          </cell>
          <cell r="D139" t="str">
            <v>OECD/EU</v>
          </cell>
        </row>
        <row r="140">
          <cell r="B140" t="str">
            <v>QAT</v>
          </cell>
          <cell r="C140" t="str">
            <v>Qatar</v>
          </cell>
          <cell r="D140" t="str">
            <v>NA</v>
          </cell>
        </row>
        <row r="141">
          <cell r="B141" t="str">
            <v>ROU</v>
          </cell>
          <cell r="C141" t="str">
            <v>Romania</v>
          </cell>
          <cell r="D141" t="str">
            <v>OECD/EU</v>
          </cell>
        </row>
        <row r="142">
          <cell r="B142" t="str">
            <v>RUS</v>
          </cell>
          <cell r="C142" t="str">
            <v>Russian Federation</v>
          </cell>
          <cell r="D142" t="str">
            <v>NA</v>
          </cell>
        </row>
        <row r="143">
          <cell r="B143" t="str">
            <v>RWA</v>
          </cell>
          <cell r="C143" t="str">
            <v>Rwanda</v>
          </cell>
          <cell r="D143" t="str">
            <v>NA</v>
          </cell>
        </row>
        <row r="144">
          <cell r="B144" t="str">
            <v>WSM</v>
          </cell>
          <cell r="C144" t="str">
            <v>Samoa</v>
          </cell>
          <cell r="D144" t="str">
            <v>NA</v>
          </cell>
        </row>
        <row r="145">
          <cell r="B145" t="str">
            <v>SMR</v>
          </cell>
          <cell r="C145" t="str">
            <v>San Marino</v>
          </cell>
          <cell r="D145" t="str">
            <v>NA</v>
          </cell>
        </row>
        <row r="146">
          <cell r="B146" t="str">
            <v>STP</v>
          </cell>
          <cell r="C146" t="str">
            <v>São Tomé and Principe</v>
          </cell>
          <cell r="D146" t="str">
            <v>NA</v>
          </cell>
        </row>
        <row r="147">
          <cell r="B147" t="str">
            <v>SAU</v>
          </cell>
          <cell r="C147" t="str">
            <v>Saudi Arabia</v>
          </cell>
          <cell r="D147" t="str">
            <v>NA</v>
          </cell>
        </row>
        <row r="148">
          <cell r="B148" t="str">
            <v>SEN</v>
          </cell>
          <cell r="C148" t="str">
            <v>Senegal</v>
          </cell>
          <cell r="D148" t="str">
            <v>NA</v>
          </cell>
        </row>
        <row r="149">
          <cell r="B149" t="str">
            <v>SRB</v>
          </cell>
          <cell r="C149" t="str">
            <v>Serbia</v>
          </cell>
          <cell r="D149" t="str">
            <v>NA</v>
          </cell>
        </row>
        <row r="150">
          <cell r="B150" t="str">
            <v>SYC</v>
          </cell>
          <cell r="C150" t="str">
            <v>Seychelles</v>
          </cell>
          <cell r="D150" t="str">
            <v>NA</v>
          </cell>
        </row>
        <row r="151">
          <cell r="B151" t="str">
            <v>SLE</v>
          </cell>
          <cell r="C151" t="str">
            <v>Sierra Leone</v>
          </cell>
          <cell r="D151" t="str">
            <v>NA</v>
          </cell>
        </row>
        <row r="152">
          <cell r="B152" t="str">
            <v>SGP</v>
          </cell>
          <cell r="C152" t="str">
            <v>Singapore</v>
          </cell>
          <cell r="D152" t="str">
            <v>NA</v>
          </cell>
        </row>
        <row r="153">
          <cell r="B153" t="str">
            <v>SVK</v>
          </cell>
          <cell r="C153" t="str">
            <v>Slovak Republic</v>
          </cell>
          <cell r="D153" t="str">
            <v>OECD/EU</v>
          </cell>
        </row>
        <row r="154">
          <cell r="B154" t="str">
            <v>SVN</v>
          </cell>
          <cell r="C154" t="str">
            <v>Slovenia</v>
          </cell>
          <cell r="D154" t="str">
            <v>OECD/EU</v>
          </cell>
        </row>
        <row r="155">
          <cell r="B155" t="str">
            <v>SLB</v>
          </cell>
          <cell r="C155" t="str">
            <v>Solomon Islands</v>
          </cell>
          <cell r="D155" t="str">
            <v>NA</v>
          </cell>
        </row>
        <row r="156">
          <cell r="B156" t="str">
            <v>SOM</v>
          </cell>
          <cell r="C156" t="str">
            <v>Somalia</v>
          </cell>
          <cell r="D156" t="str">
            <v>NA</v>
          </cell>
        </row>
        <row r="157">
          <cell r="B157" t="str">
            <v>ZAF</v>
          </cell>
          <cell r="C157" t="str">
            <v>South Africa</v>
          </cell>
          <cell r="D157" t="str">
            <v>NA</v>
          </cell>
        </row>
        <row r="158">
          <cell r="B158" t="str">
            <v>SSD</v>
          </cell>
          <cell r="C158" t="str">
            <v>South Sudan</v>
          </cell>
          <cell r="D158" t="str">
            <v>NA</v>
          </cell>
        </row>
        <row r="159">
          <cell r="B159" t="str">
            <v>ESP</v>
          </cell>
          <cell r="C159" t="str">
            <v>Spain</v>
          </cell>
          <cell r="D159" t="str">
            <v>OECD/EU</v>
          </cell>
        </row>
        <row r="160">
          <cell r="B160" t="str">
            <v>LKA</v>
          </cell>
          <cell r="C160" t="str">
            <v>Sri Lanka</v>
          </cell>
          <cell r="D160" t="str">
            <v>NA</v>
          </cell>
        </row>
        <row r="161">
          <cell r="B161" t="str">
            <v>KNA</v>
          </cell>
          <cell r="C161" t="str">
            <v>St. Kitts and Nevis</v>
          </cell>
          <cell r="D161" t="str">
            <v>NA</v>
          </cell>
        </row>
        <row r="162">
          <cell r="B162" t="str">
            <v>LCA</v>
          </cell>
          <cell r="C162" t="str">
            <v>St. Lucia</v>
          </cell>
          <cell r="D162" t="str">
            <v>NA</v>
          </cell>
        </row>
        <row r="163">
          <cell r="B163" t="str">
            <v>VCT</v>
          </cell>
          <cell r="C163" t="str">
            <v>St. Vincent and the Grenadines</v>
          </cell>
          <cell r="D163" t="str">
            <v>NA</v>
          </cell>
        </row>
        <row r="164">
          <cell r="B164" t="str">
            <v>SDN</v>
          </cell>
          <cell r="C164" t="str">
            <v>Sudan</v>
          </cell>
          <cell r="D164" t="str">
            <v>NA</v>
          </cell>
        </row>
        <row r="165">
          <cell r="B165" t="str">
            <v>SUR</v>
          </cell>
          <cell r="C165" t="str">
            <v>Suriname</v>
          </cell>
          <cell r="D165" t="str">
            <v>NA</v>
          </cell>
        </row>
        <row r="166">
          <cell r="B166" t="str">
            <v>SWZ</v>
          </cell>
          <cell r="C166" t="str">
            <v>Eswatini</v>
          </cell>
          <cell r="D166" t="str">
            <v>NA</v>
          </cell>
        </row>
        <row r="167">
          <cell r="B167" t="str">
            <v>SWE</v>
          </cell>
          <cell r="C167" t="str">
            <v>Sweden</v>
          </cell>
          <cell r="D167" t="str">
            <v>OECD/EU</v>
          </cell>
        </row>
        <row r="168">
          <cell r="B168" t="str">
            <v>CHE</v>
          </cell>
          <cell r="C168" t="str">
            <v>Switzerland</v>
          </cell>
          <cell r="D168" t="str">
            <v>OECD/EU</v>
          </cell>
        </row>
        <row r="169">
          <cell r="B169" t="str">
            <v>SYR</v>
          </cell>
          <cell r="C169" t="str">
            <v>Syrian Arab Republic</v>
          </cell>
          <cell r="D169" t="str">
            <v>NA</v>
          </cell>
        </row>
        <row r="170">
          <cell r="B170" t="str">
            <v>TJK</v>
          </cell>
          <cell r="C170" t="str">
            <v>Tajikistan</v>
          </cell>
          <cell r="D170" t="str">
            <v>NA</v>
          </cell>
        </row>
        <row r="171">
          <cell r="B171" t="str">
            <v>TZA</v>
          </cell>
          <cell r="C171" t="str">
            <v>Tanzania</v>
          </cell>
          <cell r="D171" t="str">
            <v>NA</v>
          </cell>
        </row>
        <row r="172">
          <cell r="B172" t="str">
            <v>THA</v>
          </cell>
          <cell r="C172" t="str">
            <v>Thailand</v>
          </cell>
          <cell r="D172" t="str">
            <v>NA</v>
          </cell>
        </row>
        <row r="173">
          <cell r="B173" t="str">
            <v>TLS</v>
          </cell>
          <cell r="C173" t="str">
            <v>Timor-Leste</v>
          </cell>
          <cell r="D173" t="str">
            <v>NA</v>
          </cell>
        </row>
        <row r="174">
          <cell r="B174" t="str">
            <v>TGO</v>
          </cell>
          <cell r="C174" t="str">
            <v>Togo</v>
          </cell>
          <cell r="D174" t="str">
            <v>NA</v>
          </cell>
        </row>
        <row r="175">
          <cell r="B175" t="str">
            <v>TON</v>
          </cell>
          <cell r="C175" t="str">
            <v>Tonga</v>
          </cell>
          <cell r="D175" t="str">
            <v>NA</v>
          </cell>
        </row>
        <row r="176">
          <cell r="B176" t="str">
            <v>TTO</v>
          </cell>
          <cell r="C176" t="str">
            <v>Trinidad and Tobago</v>
          </cell>
          <cell r="D176" t="str">
            <v>NA</v>
          </cell>
        </row>
        <row r="177">
          <cell r="B177" t="str">
            <v>TUN</v>
          </cell>
          <cell r="C177" t="str">
            <v>Tunisia</v>
          </cell>
          <cell r="D177" t="str">
            <v>NA</v>
          </cell>
        </row>
        <row r="178">
          <cell r="B178" t="str">
            <v>TUR</v>
          </cell>
          <cell r="C178" t="str">
            <v>Turkey</v>
          </cell>
          <cell r="D178" t="str">
            <v>OECD/EU</v>
          </cell>
        </row>
        <row r="179">
          <cell r="B179" t="str">
            <v>TKM</v>
          </cell>
          <cell r="C179" t="str">
            <v>Turkmenistan</v>
          </cell>
          <cell r="D179" t="str">
            <v>NA</v>
          </cell>
        </row>
        <row r="180">
          <cell r="B180" t="str">
            <v>TUV</v>
          </cell>
          <cell r="C180" t="str">
            <v>Tuvalu</v>
          </cell>
          <cell r="D180" t="str">
            <v>NA</v>
          </cell>
        </row>
        <row r="181">
          <cell r="B181" t="str">
            <v>UGA</v>
          </cell>
          <cell r="C181" t="str">
            <v>Uganda</v>
          </cell>
          <cell r="D181" t="str">
            <v>NA</v>
          </cell>
        </row>
        <row r="182">
          <cell r="B182" t="str">
            <v>UKR</v>
          </cell>
          <cell r="C182" t="str">
            <v>Ukraine</v>
          </cell>
          <cell r="D182" t="str">
            <v>NA</v>
          </cell>
        </row>
        <row r="183">
          <cell r="B183" t="str">
            <v>ARE</v>
          </cell>
          <cell r="C183" t="str">
            <v>United Arab Emirates</v>
          </cell>
          <cell r="D183" t="str">
            <v>NA</v>
          </cell>
        </row>
        <row r="184">
          <cell r="B184" t="str">
            <v>GBR</v>
          </cell>
          <cell r="C184" t="str">
            <v>United Kingdom</v>
          </cell>
          <cell r="D184" t="str">
            <v>OECD/EU</v>
          </cell>
        </row>
        <row r="185">
          <cell r="B185" t="str">
            <v>USA</v>
          </cell>
          <cell r="C185" t="str">
            <v>United States</v>
          </cell>
          <cell r="D185" t="str">
            <v>OECD/EU</v>
          </cell>
        </row>
        <row r="186">
          <cell r="B186" t="str">
            <v>URY</v>
          </cell>
          <cell r="C186" t="str">
            <v>Uruguay</v>
          </cell>
          <cell r="D186" t="str">
            <v>NA</v>
          </cell>
        </row>
        <row r="187">
          <cell r="B187" t="str">
            <v>UZB</v>
          </cell>
          <cell r="C187" t="str">
            <v>Uzbekistan</v>
          </cell>
          <cell r="D187" t="str">
            <v>NA</v>
          </cell>
        </row>
        <row r="188">
          <cell r="B188" t="str">
            <v>VUT</v>
          </cell>
          <cell r="C188" t="str">
            <v>Vanuatu</v>
          </cell>
          <cell r="D188" t="str">
            <v>NA</v>
          </cell>
        </row>
        <row r="189">
          <cell r="B189" t="str">
            <v>VEN</v>
          </cell>
          <cell r="C189" t="str">
            <v>Venezuela, RB</v>
          </cell>
          <cell r="D189" t="str">
            <v>NA</v>
          </cell>
        </row>
        <row r="190">
          <cell r="B190" t="str">
            <v>VNM</v>
          </cell>
          <cell r="C190" t="str">
            <v>Vietnam</v>
          </cell>
          <cell r="D190" t="str">
            <v>NA</v>
          </cell>
        </row>
        <row r="191">
          <cell r="B191" t="str">
            <v>PSE</v>
          </cell>
          <cell r="C191" t="str">
            <v>West bank and Gaza</v>
          </cell>
          <cell r="D191" t="str">
            <v>NA</v>
          </cell>
        </row>
        <row r="192">
          <cell r="B192" t="str">
            <v>YEM</v>
          </cell>
          <cell r="C192" t="str">
            <v>Yemen, Rep.</v>
          </cell>
          <cell r="D192" t="str">
            <v>NA</v>
          </cell>
        </row>
        <row r="193">
          <cell r="B193" t="str">
            <v>ZMB</v>
          </cell>
          <cell r="C193" t="str">
            <v>Zambia</v>
          </cell>
          <cell r="D193" t="str">
            <v>NA</v>
          </cell>
        </row>
        <row r="194">
          <cell r="B194" t="str">
            <v>ZWE</v>
          </cell>
          <cell r="C194" t="str">
            <v>Zimbabwe</v>
          </cell>
          <cell r="D194" t="str">
            <v>NA</v>
          </cell>
        </row>
        <row r="195">
          <cell r="C195"/>
        </row>
        <row r="196">
          <cell r="C196" t="str">
            <v>New Zealand</v>
          </cell>
          <cell r="D196"/>
        </row>
        <row r="197">
          <cell r="C197"/>
          <cell r="D197"/>
        </row>
        <row r="198">
          <cell r="C198"/>
          <cell r="D198"/>
        </row>
        <row r="199">
          <cell r="C199" t="str">
            <v>China</v>
          </cell>
          <cell r="D199"/>
        </row>
      </sheetData>
      <sheetData sheetId="3">
        <row r="1">
          <cell r="B1">
            <v>1</v>
          </cell>
        </row>
      </sheetData>
      <sheetData sheetId="4">
        <row r="1">
          <cell r="C1">
            <v>2</v>
          </cell>
        </row>
      </sheetData>
      <sheetData sheetId="5"/>
      <sheetData sheetId="6"/>
      <sheetData sheetId="7">
        <row r="2">
          <cell r="AB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BDD3-B4F5-47B4-8F72-47D1AB0791FA}">
  <dimension ref="A1:D220"/>
  <sheetViews>
    <sheetView showGridLines="0" topLeftCell="A2" workbookViewId="0">
      <selection activeCell="D1" sqref="D1:D192"/>
    </sheetView>
  </sheetViews>
  <sheetFormatPr defaultColWidth="9.140625" defaultRowHeight="15" x14ac:dyDescent="0.25"/>
  <cols>
    <col min="1" max="1" width="10.7109375" style="3" customWidth="1"/>
    <col min="2" max="2" width="21.85546875" style="3" customWidth="1"/>
    <col min="3" max="3" width="5.85546875" style="2" bestFit="1" customWidth="1"/>
    <col min="4" max="16384" width="9.140625" style="1"/>
  </cols>
  <sheetData>
    <row r="1" spans="1:4" s="3" customFormat="1" x14ac:dyDescent="0.25">
      <c r="C1" s="2" t="s">
        <v>193</v>
      </c>
      <c r="D1" s="7" t="s">
        <v>387</v>
      </c>
    </row>
    <row r="2" spans="1:4" s="3" customFormat="1" x14ac:dyDescent="0.25">
      <c r="A2" s="3" t="s">
        <v>192</v>
      </c>
      <c r="B2" s="3" t="s">
        <v>191</v>
      </c>
      <c r="C2" s="2" t="s">
        <v>190</v>
      </c>
    </row>
    <row r="3" spans="1:4" s="3" customFormat="1" x14ac:dyDescent="0.25">
      <c r="A3" s="6" t="s">
        <v>189</v>
      </c>
      <c r="B3" s="4" t="s">
        <v>0</v>
      </c>
      <c r="C3" s="2">
        <v>0</v>
      </c>
      <c r="D3" s="5">
        <v>1993</v>
      </c>
    </row>
    <row r="4" spans="1:4" s="3" customFormat="1" x14ac:dyDescent="0.25">
      <c r="A4" s="6" t="s">
        <v>188</v>
      </c>
      <c r="B4" s="4" t="s">
        <v>0</v>
      </c>
      <c r="C4" s="2">
        <v>0</v>
      </c>
      <c r="D4" s="5">
        <v>2008</v>
      </c>
    </row>
    <row r="5" spans="1:4" s="3" customFormat="1" x14ac:dyDescent="0.25">
      <c r="A5" s="6" t="s">
        <v>187</v>
      </c>
      <c r="B5" s="4" t="s">
        <v>0</v>
      </c>
      <c r="C5" s="2">
        <v>0</v>
      </c>
      <c r="D5" s="5">
        <v>1993</v>
      </c>
    </row>
    <row r="6" spans="1:4" s="3" customFormat="1" x14ac:dyDescent="0.25">
      <c r="A6" s="6" t="s">
        <v>186</v>
      </c>
      <c r="B6" s="4" t="s">
        <v>0</v>
      </c>
      <c r="C6" s="2">
        <v>0</v>
      </c>
      <c r="D6" s="5">
        <v>1993</v>
      </c>
    </row>
    <row r="7" spans="1:4" s="3" customFormat="1" x14ac:dyDescent="0.25">
      <c r="A7" s="6" t="s">
        <v>185</v>
      </c>
      <c r="B7" s="4" t="s">
        <v>0</v>
      </c>
      <c r="C7" s="2">
        <v>0</v>
      </c>
      <c r="D7" s="5">
        <v>1993</v>
      </c>
    </row>
    <row r="8" spans="1:4" s="3" customFormat="1" x14ac:dyDescent="0.25">
      <c r="A8" s="6" t="s">
        <v>184</v>
      </c>
      <c r="B8" s="4" t="s">
        <v>0</v>
      </c>
      <c r="C8" s="2">
        <v>0</v>
      </c>
      <c r="D8" s="5">
        <v>2008</v>
      </c>
    </row>
    <row r="9" spans="1:4" s="3" customFormat="1" x14ac:dyDescent="0.25">
      <c r="A9" s="6" t="s">
        <v>183</v>
      </c>
      <c r="B9" s="4" t="s">
        <v>0</v>
      </c>
      <c r="C9" s="2">
        <v>0</v>
      </c>
      <c r="D9" s="5">
        <v>2008</v>
      </c>
    </row>
    <row r="10" spans="1:4" s="3" customFormat="1" x14ac:dyDescent="0.25">
      <c r="A10" s="6" t="s">
        <v>182</v>
      </c>
      <c r="B10" s="4" t="s">
        <v>0</v>
      </c>
      <c r="C10" s="2">
        <v>0</v>
      </c>
      <c r="D10" s="5">
        <v>2008</v>
      </c>
    </row>
    <row r="11" spans="1:4" s="3" customFormat="1" x14ac:dyDescent="0.25">
      <c r="A11" s="6" t="s">
        <v>181</v>
      </c>
      <c r="B11" s="4" t="s">
        <v>0</v>
      </c>
      <c r="C11" s="2">
        <v>0</v>
      </c>
      <c r="D11" s="5">
        <v>2008</v>
      </c>
    </row>
    <row r="12" spans="1:4" s="3" customFormat="1" x14ac:dyDescent="0.25">
      <c r="A12" s="6" t="s">
        <v>180</v>
      </c>
      <c r="B12" s="4" t="s">
        <v>0</v>
      </c>
      <c r="C12" s="2">
        <v>0</v>
      </c>
      <c r="D12" s="5">
        <v>1993</v>
      </c>
    </row>
    <row r="13" spans="1:4" s="3" customFormat="1" x14ac:dyDescent="0.25">
      <c r="A13" s="6" t="s">
        <v>179</v>
      </c>
      <c r="B13" s="4" t="s">
        <v>0</v>
      </c>
      <c r="C13" s="2">
        <v>0</v>
      </c>
      <c r="D13" s="5">
        <v>2008</v>
      </c>
    </row>
    <row r="14" spans="1:4" s="3" customFormat="1" x14ac:dyDescent="0.25">
      <c r="A14" s="6" t="s">
        <v>178</v>
      </c>
      <c r="B14" s="4" t="s">
        <v>0</v>
      </c>
      <c r="C14" s="2">
        <v>0</v>
      </c>
      <c r="D14" s="5">
        <v>1993</v>
      </c>
    </row>
    <row r="15" spans="1:4" s="3" customFormat="1" x14ac:dyDescent="0.25">
      <c r="A15" s="6" t="s">
        <v>177</v>
      </c>
      <c r="B15" s="4" t="s">
        <v>0</v>
      </c>
      <c r="C15" s="2">
        <v>0</v>
      </c>
      <c r="D15" s="5">
        <v>1993</v>
      </c>
    </row>
    <row r="16" spans="1:4" s="3" customFormat="1" x14ac:dyDescent="0.25">
      <c r="A16" s="6" t="s">
        <v>176</v>
      </c>
      <c r="B16" s="4" t="s">
        <v>0</v>
      </c>
      <c r="C16" s="2">
        <v>0</v>
      </c>
      <c r="D16" s="5">
        <v>1993</v>
      </c>
    </row>
    <row r="17" spans="1:4" s="3" customFormat="1" x14ac:dyDescent="0.25">
      <c r="A17" s="6" t="s">
        <v>175</v>
      </c>
      <c r="B17" s="4" t="s">
        <v>0</v>
      </c>
      <c r="C17" s="2">
        <v>0</v>
      </c>
      <c r="D17" s="5">
        <v>2008</v>
      </c>
    </row>
    <row r="18" spans="1:4" s="3" customFormat="1" x14ac:dyDescent="0.25">
      <c r="A18" s="6" t="s">
        <v>174</v>
      </c>
      <c r="B18" s="4" t="s">
        <v>0</v>
      </c>
      <c r="C18" s="2">
        <v>0</v>
      </c>
      <c r="D18" s="5">
        <v>2008</v>
      </c>
    </row>
    <row r="19" spans="1:4" s="3" customFormat="1" x14ac:dyDescent="0.25">
      <c r="A19" s="6" t="s">
        <v>173</v>
      </c>
      <c r="B19" s="4" t="s">
        <v>0</v>
      </c>
      <c r="C19" s="2">
        <v>0</v>
      </c>
      <c r="D19" s="5">
        <v>1993</v>
      </c>
    </row>
    <row r="20" spans="1:4" s="3" customFormat="1" x14ac:dyDescent="0.25">
      <c r="A20" s="6" t="s">
        <v>172</v>
      </c>
      <c r="B20" s="4" t="s">
        <v>0</v>
      </c>
      <c r="C20" s="2">
        <v>0</v>
      </c>
      <c r="D20" s="5">
        <v>1993</v>
      </c>
    </row>
    <row r="21" spans="1:4" s="3" customFormat="1" x14ac:dyDescent="0.25">
      <c r="A21" s="6" t="s">
        <v>171</v>
      </c>
      <c r="B21" s="4" t="s">
        <v>0</v>
      </c>
      <c r="C21" s="2">
        <v>0</v>
      </c>
      <c r="D21" s="5">
        <v>1993</v>
      </c>
    </row>
    <row r="22" spans="1:4" s="3" customFormat="1" x14ac:dyDescent="0.25">
      <c r="A22" s="6" t="s">
        <v>170</v>
      </c>
      <c r="B22" s="4" t="s">
        <v>0</v>
      </c>
      <c r="C22" s="2">
        <v>0</v>
      </c>
      <c r="D22" s="5">
        <v>1968</v>
      </c>
    </row>
    <row r="23" spans="1:4" s="3" customFormat="1" x14ac:dyDescent="0.25">
      <c r="A23" s="6" t="s">
        <v>169</v>
      </c>
      <c r="B23" s="4" t="s">
        <v>0</v>
      </c>
      <c r="C23" s="2">
        <v>0</v>
      </c>
      <c r="D23" s="5">
        <v>1993</v>
      </c>
    </row>
    <row r="24" spans="1:4" s="3" customFormat="1" x14ac:dyDescent="0.25">
      <c r="A24" s="6" t="s">
        <v>168</v>
      </c>
      <c r="B24" s="4" t="s">
        <v>0</v>
      </c>
      <c r="C24" s="2">
        <v>0</v>
      </c>
      <c r="D24" s="5">
        <v>1993</v>
      </c>
    </row>
    <row r="25" spans="1:4" s="3" customFormat="1" x14ac:dyDescent="0.25">
      <c r="A25" s="6" t="s">
        <v>167</v>
      </c>
      <c r="B25" s="4" t="s">
        <v>0</v>
      </c>
      <c r="C25" s="2">
        <v>0</v>
      </c>
      <c r="D25" s="5">
        <v>2008</v>
      </c>
    </row>
    <row r="26" spans="1:4" s="3" customFormat="1" x14ac:dyDescent="0.25">
      <c r="A26" s="6" t="s">
        <v>166</v>
      </c>
      <c r="B26" s="4" t="s">
        <v>0</v>
      </c>
      <c r="C26" s="2">
        <v>0</v>
      </c>
      <c r="D26" s="5">
        <v>2008</v>
      </c>
    </row>
    <row r="27" spans="1:4" s="3" customFormat="1" x14ac:dyDescent="0.25">
      <c r="A27" s="6" t="s">
        <v>165</v>
      </c>
      <c r="B27" s="4" t="s">
        <v>0</v>
      </c>
      <c r="C27" s="2">
        <v>0</v>
      </c>
      <c r="D27" s="5">
        <v>2008</v>
      </c>
    </row>
    <row r="28" spans="1:4" s="3" customFormat="1" x14ac:dyDescent="0.25">
      <c r="A28" s="6" t="s">
        <v>164</v>
      </c>
      <c r="B28" s="4" t="s">
        <v>0</v>
      </c>
      <c r="C28" s="2">
        <v>0</v>
      </c>
      <c r="D28" s="5">
        <v>1993</v>
      </c>
    </row>
    <row r="29" spans="1:4" s="3" customFormat="1" x14ac:dyDescent="0.25">
      <c r="A29" s="6" t="s">
        <v>163</v>
      </c>
      <c r="B29" s="4" t="s">
        <v>0</v>
      </c>
      <c r="C29" s="2">
        <v>0</v>
      </c>
      <c r="D29" s="5">
        <v>1993</v>
      </c>
    </row>
    <row r="30" spans="1:4" s="3" customFormat="1" x14ac:dyDescent="0.25">
      <c r="A30" s="6" t="s">
        <v>162</v>
      </c>
      <c r="B30" s="4" t="s">
        <v>0</v>
      </c>
      <c r="C30" s="2">
        <v>0</v>
      </c>
      <c r="D30" s="5">
        <v>1993</v>
      </c>
    </row>
    <row r="31" spans="1:4" s="3" customFormat="1" x14ac:dyDescent="0.25">
      <c r="A31" s="6" t="s">
        <v>161</v>
      </c>
      <c r="B31" s="4" t="s">
        <v>0</v>
      </c>
      <c r="C31" s="2">
        <v>0</v>
      </c>
      <c r="D31" s="5">
        <v>1993</v>
      </c>
    </row>
    <row r="32" spans="1:4" s="3" customFormat="1" x14ac:dyDescent="0.25">
      <c r="A32" s="6" t="s">
        <v>160</v>
      </c>
      <c r="B32" s="4" t="s">
        <v>0</v>
      </c>
      <c r="C32" s="2">
        <v>0</v>
      </c>
      <c r="D32" s="5">
        <v>1993</v>
      </c>
    </row>
    <row r="33" spans="1:4" s="3" customFormat="1" x14ac:dyDescent="0.25">
      <c r="A33" s="6" t="s">
        <v>159</v>
      </c>
      <c r="B33" s="4" t="s">
        <v>0</v>
      </c>
      <c r="C33" s="2">
        <v>0</v>
      </c>
      <c r="D33" s="5">
        <v>2008</v>
      </c>
    </row>
    <row r="34" spans="1:4" s="3" customFormat="1" x14ac:dyDescent="0.25">
      <c r="A34" s="6" t="s">
        <v>158</v>
      </c>
      <c r="B34" s="4" t="s">
        <v>0</v>
      </c>
      <c r="C34" s="2">
        <v>0</v>
      </c>
      <c r="D34" s="5">
        <v>1968</v>
      </c>
    </row>
    <row r="35" spans="1:4" s="3" customFormat="1" x14ac:dyDescent="0.25">
      <c r="A35" s="6" t="s">
        <v>157</v>
      </c>
      <c r="B35" s="4" t="s">
        <v>0</v>
      </c>
      <c r="C35" s="2">
        <v>0</v>
      </c>
      <c r="D35" s="5">
        <v>1993</v>
      </c>
    </row>
    <row r="36" spans="1:4" s="3" customFormat="1" x14ac:dyDescent="0.25">
      <c r="A36" s="6" t="s">
        <v>156</v>
      </c>
      <c r="B36" s="4" t="s">
        <v>0</v>
      </c>
      <c r="C36" s="2">
        <v>0</v>
      </c>
      <c r="D36" s="5">
        <v>2008</v>
      </c>
    </row>
    <row r="37" spans="1:4" s="3" customFormat="1" x14ac:dyDescent="0.25">
      <c r="A37" s="6" t="s">
        <v>155</v>
      </c>
      <c r="B37" s="4" t="s">
        <v>0</v>
      </c>
      <c r="C37" s="2">
        <v>0</v>
      </c>
      <c r="D37" s="5">
        <v>2008</v>
      </c>
    </row>
    <row r="38" spans="1:4" s="3" customFormat="1" x14ac:dyDescent="0.25">
      <c r="A38" s="6" t="s">
        <v>154</v>
      </c>
      <c r="B38" s="4" t="s">
        <v>0</v>
      </c>
      <c r="C38" s="2">
        <v>0</v>
      </c>
      <c r="D38" s="5">
        <v>1993</v>
      </c>
    </row>
    <row r="39" spans="1:4" s="3" customFormat="1" x14ac:dyDescent="0.25">
      <c r="A39" s="6" t="s">
        <v>153</v>
      </c>
      <c r="B39" s="4" t="s">
        <v>0</v>
      </c>
      <c r="C39" s="2">
        <v>0</v>
      </c>
      <c r="D39" s="5">
        <v>1993</v>
      </c>
    </row>
    <row r="40" spans="1:4" s="3" customFormat="1" x14ac:dyDescent="0.25">
      <c r="A40" s="6" t="s">
        <v>152</v>
      </c>
      <c r="B40" s="4" t="s">
        <v>0</v>
      </c>
      <c r="C40" s="2">
        <v>0</v>
      </c>
      <c r="D40" s="5">
        <v>1993</v>
      </c>
    </row>
    <row r="41" spans="1:4" s="3" customFormat="1" x14ac:dyDescent="0.25">
      <c r="A41" s="6" t="s">
        <v>151</v>
      </c>
      <c r="B41" s="4" t="s">
        <v>0</v>
      </c>
      <c r="C41" s="2">
        <v>0</v>
      </c>
      <c r="D41" s="5">
        <v>1968</v>
      </c>
    </row>
    <row r="42" spans="1:4" s="3" customFormat="1" x14ac:dyDescent="0.25">
      <c r="A42" s="6" t="s">
        <v>150</v>
      </c>
      <c r="B42" s="4" t="s">
        <v>0</v>
      </c>
      <c r="C42" s="2">
        <v>0</v>
      </c>
      <c r="D42" s="5">
        <v>2008</v>
      </c>
    </row>
    <row r="43" spans="1:4" s="3" customFormat="1" x14ac:dyDescent="0.25">
      <c r="A43" s="6" t="s">
        <v>149</v>
      </c>
      <c r="B43" s="4" t="s">
        <v>0</v>
      </c>
      <c r="C43" s="2">
        <v>0</v>
      </c>
      <c r="D43" s="5">
        <v>1993</v>
      </c>
    </row>
    <row r="44" spans="1:4" s="3" customFormat="1" x14ac:dyDescent="0.25">
      <c r="A44" s="6" t="s">
        <v>148</v>
      </c>
      <c r="B44" s="4" t="s">
        <v>0</v>
      </c>
      <c r="C44" s="2">
        <v>0</v>
      </c>
      <c r="D44" s="5">
        <v>2008</v>
      </c>
    </row>
    <row r="45" spans="1:4" s="3" customFormat="1" x14ac:dyDescent="0.25">
      <c r="A45" s="6" t="s">
        <v>147</v>
      </c>
      <c r="B45" s="4" t="s">
        <v>0</v>
      </c>
      <c r="C45" s="2">
        <v>0</v>
      </c>
      <c r="D45" s="5">
        <v>2008</v>
      </c>
    </row>
    <row r="46" spans="1:4" s="3" customFormat="1" x14ac:dyDescent="0.25">
      <c r="A46" s="6" t="s">
        <v>146</v>
      </c>
      <c r="B46" s="4" t="s">
        <v>0</v>
      </c>
      <c r="C46" s="2">
        <v>0</v>
      </c>
      <c r="D46" s="5">
        <v>2008</v>
      </c>
    </row>
    <row r="47" spans="1:4" s="3" customFormat="1" x14ac:dyDescent="0.25">
      <c r="A47" s="6" t="s">
        <v>145</v>
      </c>
      <c r="B47" s="4" t="s">
        <v>0</v>
      </c>
      <c r="C47" s="2">
        <v>0</v>
      </c>
      <c r="D47" s="5">
        <v>2008</v>
      </c>
    </row>
    <row r="48" spans="1:4" s="3" customFormat="1" x14ac:dyDescent="0.25">
      <c r="A48" s="6" t="s">
        <v>144</v>
      </c>
      <c r="B48" s="4" t="s">
        <v>0</v>
      </c>
      <c r="C48" s="2">
        <v>0</v>
      </c>
      <c r="D48" s="5">
        <v>1993</v>
      </c>
    </row>
    <row r="49" spans="1:4" s="3" customFormat="1" x14ac:dyDescent="0.25">
      <c r="A49" s="6" t="s">
        <v>143</v>
      </c>
      <c r="B49" s="4" t="s">
        <v>0</v>
      </c>
      <c r="C49" s="2">
        <v>0</v>
      </c>
      <c r="D49" s="5">
        <v>1993</v>
      </c>
    </row>
    <row r="50" spans="1:4" s="3" customFormat="1" x14ac:dyDescent="0.25">
      <c r="A50" s="6" t="s">
        <v>142</v>
      </c>
      <c r="B50" s="4" t="s">
        <v>0</v>
      </c>
      <c r="C50" s="2">
        <v>0</v>
      </c>
      <c r="D50" s="5">
        <v>2008</v>
      </c>
    </row>
    <row r="51" spans="1:4" s="3" customFormat="1" x14ac:dyDescent="0.25">
      <c r="A51" s="6" t="s">
        <v>141</v>
      </c>
      <c r="B51" s="4" t="s">
        <v>0</v>
      </c>
      <c r="C51" s="2">
        <v>0</v>
      </c>
      <c r="D51" s="5">
        <v>2008</v>
      </c>
    </row>
    <row r="52" spans="1:4" s="3" customFormat="1" x14ac:dyDescent="0.25">
      <c r="A52" s="6" t="s">
        <v>140</v>
      </c>
      <c r="B52" s="4" t="s">
        <v>0</v>
      </c>
      <c r="C52" s="2">
        <v>0</v>
      </c>
      <c r="D52" s="5">
        <v>1993</v>
      </c>
    </row>
    <row r="53" spans="1:4" s="3" customFormat="1" x14ac:dyDescent="0.25">
      <c r="A53" s="6" t="s">
        <v>139</v>
      </c>
      <c r="B53" s="4" t="s">
        <v>0</v>
      </c>
      <c r="C53" s="2">
        <v>0</v>
      </c>
      <c r="D53" s="5">
        <v>2008</v>
      </c>
    </row>
    <row r="54" spans="1:4" s="3" customFormat="1" x14ac:dyDescent="0.25">
      <c r="A54" s="6" t="s">
        <v>138</v>
      </c>
      <c r="B54" s="4" t="s">
        <v>0</v>
      </c>
      <c r="C54" s="2">
        <v>0</v>
      </c>
      <c r="D54" s="5">
        <v>1993</v>
      </c>
    </row>
    <row r="55" spans="1:4" s="3" customFormat="1" x14ac:dyDescent="0.25">
      <c r="A55" s="6" t="s">
        <v>137</v>
      </c>
      <c r="B55" s="4" t="s">
        <v>0</v>
      </c>
      <c r="C55" s="2">
        <v>0</v>
      </c>
      <c r="D55" s="5">
        <v>1968</v>
      </c>
    </row>
    <row r="56" spans="1:4" s="3" customFormat="1" x14ac:dyDescent="0.25">
      <c r="A56" s="6" t="s">
        <v>136</v>
      </c>
      <c r="B56" s="4" t="s">
        <v>0</v>
      </c>
      <c r="C56" s="2">
        <v>0</v>
      </c>
      <c r="D56" s="5">
        <v>2008</v>
      </c>
    </row>
    <row r="57" spans="1:4" s="3" customFormat="1" x14ac:dyDescent="0.25">
      <c r="A57" s="6" t="s">
        <v>134</v>
      </c>
      <c r="B57" s="4" t="s">
        <v>0</v>
      </c>
      <c r="C57" s="2">
        <v>0</v>
      </c>
      <c r="D57" s="5">
        <v>1993</v>
      </c>
    </row>
    <row r="58" spans="1:4" s="3" customFormat="1" x14ac:dyDescent="0.25">
      <c r="A58" s="6" t="s">
        <v>133</v>
      </c>
      <c r="B58" s="4" t="s">
        <v>0</v>
      </c>
      <c r="C58" s="2">
        <v>0</v>
      </c>
      <c r="D58" s="5">
        <v>2008</v>
      </c>
    </row>
    <row r="59" spans="1:4" s="3" customFormat="1" x14ac:dyDescent="0.25">
      <c r="A59" s="6" t="s">
        <v>132</v>
      </c>
      <c r="B59" s="4" t="s">
        <v>0</v>
      </c>
      <c r="C59" s="2">
        <v>0</v>
      </c>
      <c r="D59" s="5">
        <v>2008</v>
      </c>
    </row>
    <row r="60" spans="1:4" s="3" customFormat="1" x14ac:dyDescent="0.25">
      <c r="A60" s="6" t="s">
        <v>131</v>
      </c>
      <c r="B60" s="4" t="s">
        <v>0</v>
      </c>
      <c r="C60" s="2">
        <v>0</v>
      </c>
      <c r="D60" s="5">
        <v>2008</v>
      </c>
    </row>
    <row r="61" spans="1:4" s="3" customFormat="1" x14ac:dyDescent="0.25">
      <c r="A61" s="6" t="s">
        <v>130</v>
      </c>
      <c r="B61" s="4" t="s">
        <v>0</v>
      </c>
      <c r="C61" s="2">
        <v>0</v>
      </c>
      <c r="D61" s="5">
        <v>1993</v>
      </c>
    </row>
    <row r="62" spans="1:4" s="3" customFormat="1" x14ac:dyDescent="0.25">
      <c r="A62" s="6" t="s">
        <v>129</v>
      </c>
      <c r="B62" s="4" t="s">
        <v>0</v>
      </c>
      <c r="C62" s="2">
        <v>0</v>
      </c>
      <c r="D62" s="5">
        <v>1993</v>
      </c>
    </row>
    <row r="63" spans="1:4" s="3" customFormat="1" x14ac:dyDescent="0.25">
      <c r="A63" s="6" t="s">
        <v>128</v>
      </c>
      <c r="B63" s="4" t="s">
        <v>0</v>
      </c>
      <c r="C63" s="2">
        <v>0</v>
      </c>
      <c r="D63" s="5">
        <v>1993</v>
      </c>
    </row>
    <row r="64" spans="1:4" s="3" customFormat="1" x14ac:dyDescent="0.25">
      <c r="A64" s="6" t="s">
        <v>127</v>
      </c>
      <c r="B64" s="4" t="s">
        <v>0</v>
      </c>
      <c r="C64" s="2">
        <v>0</v>
      </c>
      <c r="D64" s="5">
        <v>2008</v>
      </c>
    </row>
    <row r="65" spans="1:4" s="3" customFormat="1" x14ac:dyDescent="0.25">
      <c r="A65" s="6" t="s">
        <v>126</v>
      </c>
      <c r="B65" s="4" t="s">
        <v>0</v>
      </c>
      <c r="C65" s="2">
        <v>0</v>
      </c>
      <c r="D65" s="5">
        <v>1993</v>
      </c>
    </row>
    <row r="66" spans="1:4" s="3" customFormat="1" x14ac:dyDescent="0.25">
      <c r="A66" s="6" t="s">
        <v>125</v>
      </c>
      <c r="B66" s="4" t="s">
        <v>0</v>
      </c>
      <c r="C66" s="2">
        <v>0</v>
      </c>
      <c r="D66" s="5">
        <v>2008</v>
      </c>
    </row>
    <row r="67" spans="1:4" s="3" customFormat="1" x14ac:dyDescent="0.25">
      <c r="A67" s="6" t="s">
        <v>124</v>
      </c>
      <c r="B67" s="4" t="s">
        <v>0</v>
      </c>
      <c r="C67" s="2">
        <v>0</v>
      </c>
      <c r="D67" s="5">
        <v>1993</v>
      </c>
    </row>
    <row r="68" spans="1:4" s="3" customFormat="1" x14ac:dyDescent="0.25">
      <c r="A68" s="6" t="s">
        <v>123</v>
      </c>
      <c r="B68" s="4" t="s">
        <v>0</v>
      </c>
      <c r="C68" s="2">
        <v>0</v>
      </c>
      <c r="D68" s="5">
        <v>1993</v>
      </c>
    </row>
    <row r="69" spans="1:4" s="3" customFormat="1" x14ac:dyDescent="0.25">
      <c r="A69" s="6" t="s">
        <v>122</v>
      </c>
      <c r="B69" s="4" t="s">
        <v>0</v>
      </c>
      <c r="C69" s="2">
        <v>0</v>
      </c>
      <c r="D69" s="5">
        <v>1993</v>
      </c>
    </row>
    <row r="70" spans="1:4" s="3" customFormat="1" x14ac:dyDescent="0.25">
      <c r="A70" s="6" t="s">
        <v>121</v>
      </c>
      <c r="B70" s="4" t="s">
        <v>0</v>
      </c>
      <c r="C70" s="2">
        <v>0</v>
      </c>
      <c r="D70" s="5">
        <v>1993</v>
      </c>
    </row>
    <row r="71" spans="1:4" s="3" customFormat="1" x14ac:dyDescent="0.25">
      <c r="A71" s="6" t="s">
        <v>120</v>
      </c>
      <c r="B71" s="4" t="s">
        <v>0</v>
      </c>
      <c r="C71" s="2">
        <v>0</v>
      </c>
      <c r="D71" s="5">
        <v>1993</v>
      </c>
    </row>
    <row r="72" spans="1:4" s="3" customFormat="1" x14ac:dyDescent="0.25">
      <c r="A72" s="6" t="s">
        <v>119</v>
      </c>
      <c r="B72" s="4" t="s">
        <v>0</v>
      </c>
      <c r="C72" s="2">
        <v>0</v>
      </c>
      <c r="D72" s="5">
        <v>1968</v>
      </c>
    </row>
    <row r="73" spans="1:4" s="3" customFormat="1" x14ac:dyDescent="0.25">
      <c r="A73" s="6" t="s">
        <v>118</v>
      </c>
      <c r="B73" s="4" t="s">
        <v>0</v>
      </c>
      <c r="C73" s="2">
        <v>0</v>
      </c>
      <c r="D73" s="5">
        <v>1993</v>
      </c>
    </row>
    <row r="74" spans="1:4" s="3" customFormat="1" x14ac:dyDescent="0.25">
      <c r="A74" s="6" t="s">
        <v>117</v>
      </c>
      <c r="B74" s="4" t="s">
        <v>0</v>
      </c>
      <c r="C74" s="2">
        <v>0</v>
      </c>
      <c r="D74" s="5">
        <v>2008</v>
      </c>
    </row>
    <row r="75" spans="1:4" s="3" customFormat="1" x14ac:dyDescent="0.25">
      <c r="A75" s="6" t="s">
        <v>116</v>
      </c>
      <c r="B75" s="4" t="s">
        <v>0</v>
      </c>
      <c r="C75" s="2">
        <v>0</v>
      </c>
      <c r="D75" s="5">
        <v>2008</v>
      </c>
    </row>
    <row r="76" spans="1:4" s="3" customFormat="1" x14ac:dyDescent="0.25">
      <c r="A76" s="6" t="s">
        <v>115</v>
      </c>
      <c r="B76" s="4" t="s">
        <v>0</v>
      </c>
      <c r="C76" s="2">
        <v>0</v>
      </c>
      <c r="D76" s="5">
        <v>2008</v>
      </c>
    </row>
    <row r="77" spans="1:4" s="3" customFormat="1" x14ac:dyDescent="0.25">
      <c r="A77" s="6" t="s">
        <v>114</v>
      </c>
      <c r="B77" s="4" t="s">
        <v>0</v>
      </c>
      <c r="C77" s="2">
        <v>0</v>
      </c>
      <c r="D77" s="5">
        <v>2008</v>
      </c>
    </row>
    <row r="78" spans="1:4" s="3" customFormat="1" x14ac:dyDescent="0.25">
      <c r="A78" s="6" t="s">
        <v>113</v>
      </c>
      <c r="B78" s="4" t="s">
        <v>0</v>
      </c>
      <c r="C78" s="2">
        <v>0</v>
      </c>
      <c r="D78" s="5">
        <v>1993</v>
      </c>
    </row>
    <row r="79" spans="1:4" s="3" customFormat="1" x14ac:dyDescent="0.25">
      <c r="A79" s="6" t="s">
        <v>112</v>
      </c>
      <c r="B79" s="4" t="s">
        <v>0</v>
      </c>
      <c r="C79" s="2">
        <v>0</v>
      </c>
      <c r="D79" s="5">
        <v>1968</v>
      </c>
    </row>
    <row r="80" spans="1:4" s="3" customFormat="1" x14ac:dyDescent="0.25">
      <c r="A80" s="6" t="s">
        <v>111</v>
      </c>
      <c r="B80" s="4" t="s">
        <v>0</v>
      </c>
      <c r="C80" s="2">
        <v>0</v>
      </c>
      <c r="D80" s="5">
        <v>2008</v>
      </c>
    </row>
    <row r="81" spans="1:4" s="3" customFormat="1" x14ac:dyDescent="0.25">
      <c r="A81" s="6" t="s">
        <v>110</v>
      </c>
      <c r="B81" s="4" t="s">
        <v>0</v>
      </c>
      <c r="C81" s="2">
        <v>0</v>
      </c>
      <c r="D81" s="5">
        <v>2008</v>
      </c>
    </row>
    <row r="82" spans="1:4" s="3" customFormat="1" x14ac:dyDescent="0.25">
      <c r="A82" s="6" t="s">
        <v>109</v>
      </c>
      <c r="B82" s="4" t="s">
        <v>0</v>
      </c>
      <c r="C82" s="2">
        <v>0</v>
      </c>
      <c r="D82" s="5">
        <v>2008</v>
      </c>
    </row>
    <row r="83" spans="1:4" s="3" customFormat="1" x14ac:dyDescent="0.25">
      <c r="A83" s="6" t="s">
        <v>108</v>
      </c>
      <c r="B83" s="4" t="s">
        <v>0</v>
      </c>
      <c r="C83" s="2">
        <v>0</v>
      </c>
      <c r="D83" s="5">
        <v>1993</v>
      </c>
    </row>
    <row r="84" spans="1:4" s="3" customFormat="1" x14ac:dyDescent="0.25">
      <c r="A84" s="6" t="s">
        <v>107</v>
      </c>
      <c r="B84" s="4" t="s">
        <v>0</v>
      </c>
      <c r="C84" s="2">
        <v>0</v>
      </c>
      <c r="D84" s="5">
        <v>2008</v>
      </c>
    </row>
    <row r="85" spans="1:4" s="3" customFormat="1" x14ac:dyDescent="0.25">
      <c r="A85" s="6" t="s">
        <v>106</v>
      </c>
      <c r="B85" s="4" t="s">
        <v>0</v>
      </c>
      <c r="C85" s="2">
        <v>0</v>
      </c>
      <c r="D85" s="5">
        <v>1968</v>
      </c>
    </row>
    <row r="86" spans="1:4" s="3" customFormat="1" x14ac:dyDescent="0.25">
      <c r="A86" s="6" t="s">
        <v>105</v>
      </c>
      <c r="B86" s="4" t="s">
        <v>0</v>
      </c>
      <c r="C86" s="2">
        <v>0</v>
      </c>
      <c r="D86" s="5">
        <v>1993</v>
      </c>
    </row>
    <row r="87" spans="1:4" s="3" customFormat="1" x14ac:dyDescent="0.25">
      <c r="A87" s="6" t="s">
        <v>104</v>
      </c>
      <c r="B87" s="4" t="s">
        <v>0</v>
      </c>
      <c r="C87" s="2">
        <v>0</v>
      </c>
      <c r="D87" s="5">
        <v>2008</v>
      </c>
    </row>
    <row r="88" spans="1:4" s="3" customFormat="1" x14ac:dyDescent="0.25">
      <c r="A88" s="6" t="s">
        <v>103</v>
      </c>
      <c r="B88" s="4" t="s">
        <v>0</v>
      </c>
      <c r="C88" s="2">
        <v>0</v>
      </c>
      <c r="D88" s="5">
        <v>1993</v>
      </c>
    </row>
    <row r="89" spans="1:4" s="3" customFormat="1" x14ac:dyDescent="0.25">
      <c r="A89" s="6" t="s">
        <v>102</v>
      </c>
      <c r="B89" s="4" t="s">
        <v>0</v>
      </c>
      <c r="C89" s="2">
        <v>0</v>
      </c>
      <c r="D89" s="5">
        <v>2008</v>
      </c>
    </row>
    <row r="90" spans="1:4" s="3" customFormat="1" x14ac:dyDescent="0.25">
      <c r="A90" s="6" t="s">
        <v>101</v>
      </c>
      <c r="B90" s="4" t="s">
        <v>0</v>
      </c>
      <c r="C90" s="2">
        <v>0</v>
      </c>
      <c r="D90" s="5">
        <v>1993</v>
      </c>
    </row>
    <row r="91" spans="1:4" s="3" customFormat="1" x14ac:dyDescent="0.25">
      <c r="A91" s="6" t="s">
        <v>100</v>
      </c>
      <c r="B91" s="4" t="s">
        <v>0</v>
      </c>
      <c r="C91" s="2">
        <v>0</v>
      </c>
      <c r="D91" s="5">
        <v>1993</v>
      </c>
    </row>
    <row r="92" spans="1:4" s="3" customFormat="1" x14ac:dyDescent="0.25">
      <c r="A92" s="6" t="s">
        <v>99</v>
      </c>
      <c r="B92" s="4" t="s">
        <v>0</v>
      </c>
      <c r="C92" s="2">
        <v>0</v>
      </c>
      <c r="D92" s="5">
        <v>1993</v>
      </c>
    </row>
    <row r="93" spans="1:4" s="3" customFormat="1" x14ac:dyDescent="0.25">
      <c r="A93" s="6" t="s">
        <v>98</v>
      </c>
      <c r="B93" s="4" t="s">
        <v>0</v>
      </c>
      <c r="C93" s="2">
        <v>0</v>
      </c>
      <c r="D93" s="5">
        <v>2008</v>
      </c>
    </row>
    <row r="94" spans="1:4" s="3" customFormat="1" x14ac:dyDescent="0.25">
      <c r="A94" s="6" t="s">
        <v>97</v>
      </c>
      <c r="B94" s="4" t="s">
        <v>0</v>
      </c>
      <c r="C94" s="2">
        <v>0</v>
      </c>
      <c r="D94" s="5">
        <v>2008</v>
      </c>
    </row>
    <row r="95" spans="1:4" s="3" customFormat="1" x14ac:dyDescent="0.25">
      <c r="A95" s="6" t="s">
        <v>96</v>
      </c>
      <c r="B95" s="4" t="s">
        <v>0</v>
      </c>
      <c r="C95" s="2">
        <v>0</v>
      </c>
      <c r="D95" s="5">
        <v>2008</v>
      </c>
    </row>
    <row r="96" spans="1:4" s="3" customFormat="1" x14ac:dyDescent="0.25">
      <c r="A96" s="6" t="s">
        <v>95</v>
      </c>
      <c r="B96" s="4" t="s">
        <v>0</v>
      </c>
      <c r="C96" s="2">
        <v>0</v>
      </c>
      <c r="D96" s="5">
        <v>1993</v>
      </c>
    </row>
    <row r="97" spans="1:4" s="3" customFormat="1" x14ac:dyDescent="0.25">
      <c r="A97" s="6" t="s">
        <v>94</v>
      </c>
      <c r="B97" s="4" t="s">
        <v>0</v>
      </c>
      <c r="C97" s="2">
        <v>0</v>
      </c>
      <c r="D97" s="5">
        <v>1993</v>
      </c>
    </row>
    <row r="98" spans="1:4" s="3" customFormat="1" x14ac:dyDescent="0.25">
      <c r="A98" s="6" t="s">
        <v>93</v>
      </c>
      <c r="B98" s="4" t="s">
        <v>0</v>
      </c>
      <c r="C98" s="2">
        <v>0</v>
      </c>
      <c r="D98" s="5">
        <v>1993</v>
      </c>
    </row>
    <row r="99" spans="1:4" s="3" customFormat="1" x14ac:dyDescent="0.25">
      <c r="A99" s="6" t="s">
        <v>92</v>
      </c>
      <c r="B99" s="4" t="s">
        <v>0</v>
      </c>
      <c r="C99" s="2">
        <v>0</v>
      </c>
      <c r="D99" s="5">
        <v>2008</v>
      </c>
    </row>
    <row r="100" spans="1:4" s="3" customFormat="1" x14ac:dyDescent="0.25">
      <c r="A100" s="6" t="s">
        <v>91</v>
      </c>
      <c r="B100" s="4" t="s">
        <v>0</v>
      </c>
      <c r="C100" s="2">
        <v>0</v>
      </c>
      <c r="D100" s="5">
        <v>2008</v>
      </c>
    </row>
    <row r="101" spans="1:4" s="3" customFormat="1" x14ac:dyDescent="0.25">
      <c r="A101" s="6" t="s">
        <v>65</v>
      </c>
      <c r="B101" s="4" t="s">
        <v>0</v>
      </c>
      <c r="C101" s="2">
        <v>0</v>
      </c>
      <c r="D101" s="5">
        <v>1993</v>
      </c>
    </row>
    <row r="102" spans="1:4" s="3" customFormat="1" x14ac:dyDescent="0.25">
      <c r="A102" s="6" t="s">
        <v>90</v>
      </c>
      <c r="B102" s="4" t="s">
        <v>0</v>
      </c>
      <c r="C102" s="2">
        <v>0</v>
      </c>
      <c r="D102" s="5">
        <v>1968</v>
      </c>
    </row>
    <row r="103" spans="1:4" s="3" customFormat="1" x14ac:dyDescent="0.25">
      <c r="A103" s="6" t="s">
        <v>89</v>
      </c>
      <c r="B103" s="4" t="s">
        <v>0</v>
      </c>
      <c r="C103" s="2">
        <v>0</v>
      </c>
      <c r="D103" s="5">
        <v>2008</v>
      </c>
    </row>
    <row r="104" spans="1:4" s="3" customFormat="1" x14ac:dyDescent="0.25">
      <c r="A104" s="6" t="s">
        <v>88</v>
      </c>
      <c r="B104" s="4" t="s">
        <v>0</v>
      </c>
      <c r="C104" s="2">
        <v>0</v>
      </c>
      <c r="D104" s="5">
        <v>2008</v>
      </c>
    </row>
    <row r="105" spans="1:4" s="3" customFormat="1" x14ac:dyDescent="0.25">
      <c r="A105" s="6" t="s">
        <v>87</v>
      </c>
      <c r="B105" s="4" t="s">
        <v>0</v>
      </c>
      <c r="C105" s="2">
        <v>0</v>
      </c>
      <c r="D105" s="5">
        <v>1993</v>
      </c>
    </row>
    <row r="106" spans="1:4" s="3" customFormat="1" x14ac:dyDescent="0.25">
      <c r="A106" s="6" t="s">
        <v>86</v>
      </c>
      <c r="B106" s="4" t="s">
        <v>0</v>
      </c>
      <c r="C106" s="2">
        <v>0</v>
      </c>
      <c r="D106" s="5">
        <v>1993</v>
      </c>
    </row>
    <row r="107" spans="1:4" s="3" customFormat="1" x14ac:dyDescent="0.25">
      <c r="A107" s="6" t="s">
        <v>85</v>
      </c>
      <c r="B107" s="4" t="s">
        <v>0</v>
      </c>
      <c r="C107" s="2">
        <v>0</v>
      </c>
      <c r="D107" s="5">
        <v>2008</v>
      </c>
    </row>
    <row r="108" spans="1:4" s="3" customFormat="1" x14ac:dyDescent="0.25">
      <c r="A108" s="6" t="s">
        <v>84</v>
      </c>
      <c r="B108" s="4" t="s">
        <v>0</v>
      </c>
      <c r="C108" s="2">
        <v>0</v>
      </c>
      <c r="D108" s="5">
        <v>1993</v>
      </c>
    </row>
    <row r="109" spans="1:4" s="3" customFormat="1" x14ac:dyDescent="0.25">
      <c r="A109" s="6" t="s">
        <v>83</v>
      </c>
      <c r="B109" s="4" t="s">
        <v>0</v>
      </c>
      <c r="C109" s="2">
        <v>0</v>
      </c>
      <c r="D109" s="5">
        <v>1993</v>
      </c>
    </row>
    <row r="110" spans="1:4" s="3" customFormat="1" x14ac:dyDescent="0.25">
      <c r="A110" s="6" t="s">
        <v>82</v>
      </c>
      <c r="B110" s="4" t="s">
        <v>0</v>
      </c>
      <c r="C110" s="2">
        <v>0</v>
      </c>
      <c r="D110" s="5">
        <v>2008</v>
      </c>
    </row>
    <row r="111" spans="1:4" s="3" customFormat="1" x14ac:dyDescent="0.25">
      <c r="A111" s="6" t="s">
        <v>81</v>
      </c>
      <c r="B111" s="4" t="s">
        <v>0</v>
      </c>
      <c r="C111" s="2">
        <v>0</v>
      </c>
      <c r="D111" s="5">
        <v>2008</v>
      </c>
    </row>
    <row r="112" spans="1:4" s="3" customFormat="1" x14ac:dyDescent="0.25">
      <c r="A112" s="6" t="s">
        <v>80</v>
      </c>
      <c r="B112" s="4" t="s">
        <v>0</v>
      </c>
      <c r="C112" s="2">
        <v>0</v>
      </c>
      <c r="D112" s="5">
        <v>1993</v>
      </c>
    </row>
    <row r="113" spans="1:4" s="3" customFormat="1" x14ac:dyDescent="0.25">
      <c r="A113" s="6" t="s">
        <v>79</v>
      </c>
      <c r="B113" s="4" t="s">
        <v>0</v>
      </c>
      <c r="C113" s="2">
        <v>0</v>
      </c>
      <c r="D113" s="5">
        <v>1993</v>
      </c>
    </row>
    <row r="114" spans="1:4" s="3" customFormat="1" x14ac:dyDescent="0.25">
      <c r="A114" s="6" t="s">
        <v>78</v>
      </c>
      <c r="B114" s="4" t="s">
        <v>0</v>
      </c>
      <c r="C114" s="2">
        <v>0</v>
      </c>
      <c r="D114" s="5">
        <v>2008</v>
      </c>
    </row>
    <row r="115" spans="1:4" s="3" customFormat="1" x14ac:dyDescent="0.25">
      <c r="A115" s="6" t="s">
        <v>77</v>
      </c>
      <c r="B115" s="4" t="s">
        <v>0</v>
      </c>
      <c r="C115" s="2">
        <v>0</v>
      </c>
      <c r="D115" s="5">
        <v>2008</v>
      </c>
    </row>
    <row r="116" spans="1:4" s="3" customFormat="1" x14ac:dyDescent="0.25">
      <c r="A116" s="6" t="s">
        <v>76</v>
      </c>
      <c r="B116" s="4" t="s">
        <v>0</v>
      </c>
      <c r="C116" s="2">
        <v>0</v>
      </c>
      <c r="D116" s="5">
        <v>2008</v>
      </c>
    </row>
    <row r="117" spans="1:4" s="3" customFormat="1" x14ac:dyDescent="0.25">
      <c r="A117" s="6" t="s">
        <v>75</v>
      </c>
      <c r="B117" s="4" t="s">
        <v>0</v>
      </c>
      <c r="C117" s="2">
        <v>0</v>
      </c>
      <c r="D117" s="5">
        <v>1993</v>
      </c>
    </row>
    <row r="118" spans="1:4" s="3" customFormat="1" x14ac:dyDescent="0.25">
      <c r="A118" s="6" t="s">
        <v>74</v>
      </c>
      <c r="B118" s="4" t="s">
        <v>0</v>
      </c>
      <c r="C118" s="2">
        <v>0</v>
      </c>
      <c r="D118" s="5">
        <v>1968</v>
      </c>
    </row>
    <row r="119" spans="1:4" s="3" customFormat="1" x14ac:dyDescent="0.25">
      <c r="A119" s="6" t="s">
        <v>73</v>
      </c>
      <c r="B119" s="4" t="s">
        <v>0</v>
      </c>
      <c r="C119" s="2">
        <v>0</v>
      </c>
      <c r="D119" s="5">
        <v>1993</v>
      </c>
    </row>
    <row r="120" spans="1:4" s="3" customFormat="1" x14ac:dyDescent="0.25">
      <c r="A120" s="6" t="s">
        <v>72</v>
      </c>
      <c r="B120" s="4" t="s">
        <v>0</v>
      </c>
      <c r="C120" s="2">
        <v>0</v>
      </c>
      <c r="D120" s="5">
        <v>1993</v>
      </c>
    </row>
    <row r="121" spans="1:4" s="3" customFormat="1" x14ac:dyDescent="0.25">
      <c r="A121" s="6" t="s">
        <v>71</v>
      </c>
      <c r="B121" s="4" t="s">
        <v>0</v>
      </c>
      <c r="C121" s="2">
        <v>0</v>
      </c>
      <c r="D121" s="5">
        <v>1993</v>
      </c>
    </row>
    <row r="122" spans="1:4" s="3" customFormat="1" x14ac:dyDescent="0.25">
      <c r="A122" s="6" t="s">
        <v>70</v>
      </c>
      <c r="B122" s="4" t="s">
        <v>0</v>
      </c>
      <c r="C122" s="2">
        <v>0</v>
      </c>
      <c r="D122" s="5">
        <v>2008</v>
      </c>
    </row>
    <row r="123" spans="1:4" s="3" customFormat="1" x14ac:dyDescent="0.25">
      <c r="A123" s="6" t="s">
        <v>69</v>
      </c>
      <c r="B123" s="4" t="s">
        <v>0</v>
      </c>
      <c r="C123" s="2">
        <v>0</v>
      </c>
      <c r="D123" s="5">
        <v>2008</v>
      </c>
    </row>
    <row r="124" spans="1:4" s="3" customFormat="1" x14ac:dyDescent="0.25">
      <c r="A124" s="6" t="s">
        <v>68</v>
      </c>
      <c r="B124" s="4" t="s">
        <v>0</v>
      </c>
      <c r="C124" s="2">
        <v>0</v>
      </c>
      <c r="D124" s="5">
        <v>1993</v>
      </c>
    </row>
    <row r="125" spans="1:4" s="3" customFormat="1" x14ac:dyDescent="0.25">
      <c r="A125" s="6" t="s">
        <v>67</v>
      </c>
      <c r="B125" s="4" t="s">
        <v>0</v>
      </c>
      <c r="C125" s="2">
        <v>0</v>
      </c>
      <c r="D125" s="5">
        <v>1993</v>
      </c>
    </row>
    <row r="126" spans="1:4" s="3" customFormat="1" x14ac:dyDescent="0.25">
      <c r="A126" s="6" t="s">
        <v>66</v>
      </c>
      <c r="B126" s="4" t="s">
        <v>0</v>
      </c>
      <c r="C126" s="2">
        <v>0</v>
      </c>
      <c r="D126" s="5">
        <v>2008</v>
      </c>
    </row>
    <row r="127" spans="1:4" s="3" customFormat="1" x14ac:dyDescent="0.25">
      <c r="A127" s="6" t="s">
        <v>64</v>
      </c>
      <c r="B127" s="4" t="s">
        <v>0</v>
      </c>
      <c r="C127" s="2">
        <v>0</v>
      </c>
      <c r="D127" s="5">
        <v>2008</v>
      </c>
    </row>
    <row r="128" spans="1:4" s="3" customFormat="1" x14ac:dyDescent="0.25">
      <c r="A128" s="6" t="s">
        <v>63</v>
      </c>
      <c r="B128" s="4" t="s">
        <v>0</v>
      </c>
      <c r="C128" s="2">
        <v>0</v>
      </c>
      <c r="D128" s="5">
        <v>1993</v>
      </c>
    </row>
    <row r="129" spans="1:4" s="3" customFormat="1" x14ac:dyDescent="0.25">
      <c r="A129" s="6" t="s">
        <v>62</v>
      </c>
      <c r="B129" s="4" t="s">
        <v>0</v>
      </c>
      <c r="C129" s="2">
        <v>0</v>
      </c>
      <c r="D129" s="5">
        <v>2008</v>
      </c>
    </row>
    <row r="130" spans="1:4" s="3" customFormat="1" x14ac:dyDescent="0.25">
      <c r="A130" s="6" t="s">
        <v>61</v>
      </c>
      <c r="B130" s="4" t="s">
        <v>0</v>
      </c>
      <c r="C130" s="2">
        <v>0</v>
      </c>
      <c r="D130" s="5">
        <v>1993</v>
      </c>
    </row>
    <row r="131" spans="1:4" s="3" customFormat="1" x14ac:dyDescent="0.25">
      <c r="A131" s="6" t="s">
        <v>60</v>
      </c>
      <c r="B131" s="4" t="s">
        <v>0</v>
      </c>
      <c r="C131" s="2">
        <v>0</v>
      </c>
      <c r="D131" s="5">
        <v>1993</v>
      </c>
    </row>
    <row r="132" spans="1:4" s="3" customFormat="1" x14ac:dyDescent="0.25">
      <c r="A132" s="6" t="s">
        <v>59</v>
      </c>
      <c r="B132" s="4" t="s">
        <v>0</v>
      </c>
      <c r="C132" s="2">
        <v>0</v>
      </c>
      <c r="D132" s="5">
        <v>1993</v>
      </c>
    </row>
    <row r="133" spans="1:4" s="3" customFormat="1" x14ac:dyDescent="0.25">
      <c r="A133" s="6" t="s">
        <v>58</v>
      </c>
      <c r="B133" s="4" t="s">
        <v>0</v>
      </c>
      <c r="C133" s="2">
        <v>0</v>
      </c>
      <c r="D133" s="5">
        <v>1993</v>
      </c>
    </row>
    <row r="134" spans="1:4" s="3" customFormat="1" x14ac:dyDescent="0.25">
      <c r="A134" s="6" t="s">
        <v>57</v>
      </c>
      <c r="B134" s="4" t="s">
        <v>0</v>
      </c>
      <c r="C134" s="2">
        <v>0</v>
      </c>
      <c r="D134" s="5">
        <v>2008</v>
      </c>
    </row>
    <row r="135" spans="1:4" s="3" customFormat="1" x14ac:dyDescent="0.25">
      <c r="A135" s="6" t="s">
        <v>56</v>
      </c>
      <c r="B135" s="4" t="s">
        <v>0</v>
      </c>
      <c r="C135" s="2">
        <v>0</v>
      </c>
      <c r="D135" s="5">
        <v>2008</v>
      </c>
    </row>
    <row r="136" spans="1:4" s="3" customFormat="1" x14ac:dyDescent="0.25">
      <c r="A136" s="6" t="s">
        <v>55</v>
      </c>
      <c r="B136" s="4" t="s">
        <v>0</v>
      </c>
      <c r="C136" s="2">
        <v>0</v>
      </c>
      <c r="D136" s="5">
        <v>2008</v>
      </c>
    </row>
    <row r="137" spans="1:4" s="3" customFormat="1" x14ac:dyDescent="0.25">
      <c r="A137" s="6" t="s">
        <v>54</v>
      </c>
      <c r="B137" s="4" t="s">
        <v>0</v>
      </c>
      <c r="C137" s="2">
        <v>0</v>
      </c>
      <c r="D137" s="5">
        <v>2008</v>
      </c>
    </row>
    <row r="138" spans="1:4" s="3" customFormat="1" x14ac:dyDescent="0.25">
      <c r="A138" s="6" t="s">
        <v>53</v>
      </c>
      <c r="B138" s="4" t="s">
        <v>0</v>
      </c>
      <c r="C138" s="2">
        <v>0</v>
      </c>
      <c r="D138" s="5">
        <v>1993</v>
      </c>
    </row>
    <row r="139" spans="1:4" s="3" customFormat="1" x14ac:dyDescent="0.25">
      <c r="A139" s="6" t="s">
        <v>52</v>
      </c>
      <c r="B139" s="4" t="s">
        <v>0</v>
      </c>
      <c r="C139" s="2">
        <v>0</v>
      </c>
      <c r="D139" s="5">
        <v>2008</v>
      </c>
    </row>
    <row r="140" spans="1:4" s="3" customFormat="1" x14ac:dyDescent="0.25">
      <c r="A140" s="6" t="s">
        <v>51</v>
      </c>
      <c r="B140" s="4" t="s">
        <v>0</v>
      </c>
      <c r="C140" s="2">
        <v>0</v>
      </c>
      <c r="D140" s="5">
        <v>1993</v>
      </c>
    </row>
    <row r="141" spans="1:4" s="3" customFormat="1" x14ac:dyDescent="0.25">
      <c r="A141" s="6" t="s">
        <v>50</v>
      </c>
      <c r="B141" s="4" t="s">
        <v>0</v>
      </c>
      <c r="C141" s="2">
        <v>0</v>
      </c>
      <c r="D141" s="5">
        <v>1993</v>
      </c>
    </row>
    <row r="142" spans="1:4" s="3" customFormat="1" x14ac:dyDescent="0.25">
      <c r="A142" s="6" t="s">
        <v>49</v>
      </c>
      <c r="B142" s="4" t="s">
        <v>0</v>
      </c>
      <c r="C142" s="2">
        <v>0</v>
      </c>
      <c r="D142" s="5">
        <v>1993</v>
      </c>
    </row>
    <row r="143" spans="1:4" s="3" customFormat="1" x14ac:dyDescent="0.25">
      <c r="A143" s="6" t="s">
        <v>48</v>
      </c>
      <c r="B143" s="4" t="s">
        <v>0</v>
      </c>
      <c r="C143" s="2">
        <v>0</v>
      </c>
      <c r="D143" s="5">
        <v>1993</v>
      </c>
    </row>
    <row r="144" spans="1:4" s="3" customFormat="1" x14ac:dyDescent="0.25">
      <c r="A144" s="6" t="s">
        <v>47</v>
      </c>
      <c r="B144" s="4" t="s">
        <v>0</v>
      </c>
      <c r="C144" s="2">
        <v>0</v>
      </c>
      <c r="D144" s="5">
        <v>1993</v>
      </c>
    </row>
    <row r="145" spans="1:4" s="3" customFormat="1" x14ac:dyDescent="0.25">
      <c r="A145" s="6" t="s">
        <v>46</v>
      </c>
      <c r="B145" s="4" t="s">
        <v>0</v>
      </c>
      <c r="C145" s="2">
        <v>0</v>
      </c>
      <c r="D145" s="5">
        <v>2008</v>
      </c>
    </row>
    <row r="146" spans="1:4" s="3" customFormat="1" x14ac:dyDescent="0.25">
      <c r="A146" s="6" t="s">
        <v>45</v>
      </c>
      <c r="B146" s="4" t="s">
        <v>0</v>
      </c>
      <c r="C146" s="2">
        <v>0</v>
      </c>
      <c r="D146" s="5">
        <v>1993</v>
      </c>
    </row>
    <row r="147" spans="1:4" s="3" customFormat="1" x14ac:dyDescent="0.25">
      <c r="A147" s="6" t="s">
        <v>44</v>
      </c>
      <c r="B147" s="4" t="s">
        <v>0</v>
      </c>
      <c r="C147" s="2">
        <v>0</v>
      </c>
      <c r="D147" s="5">
        <v>2008</v>
      </c>
    </row>
    <row r="148" spans="1:4" x14ac:dyDescent="0.25">
      <c r="A148" s="6" t="s">
        <v>43</v>
      </c>
      <c r="B148" s="4" t="s">
        <v>0</v>
      </c>
      <c r="C148" s="2">
        <v>0</v>
      </c>
      <c r="D148" s="5">
        <v>1993</v>
      </c>
    </row>
    <row r="149" spans="1:4" x14ac:dyDescent="0.25">
      <c r="A149" s="6" t="s">
        <v>42</v>
      </c>
      <c r="B149" s="4" t="s">
        <v>0</v>
      </c>
      <c r="C149" s="2">
        <v>0</v>
      </c>
      <c r="D149" s="5">
        <v>1993</v>
      </c>
    </row>
    <row r="150" spans="1:4" x14ac:dyDescent="0.25">
      <c r="A150" s="6" t="s">
        <v>41</v>
      </c>
      <c r="B150" s="4" t="s">
        <v>0</v>
      </c>
      <c r="C150" s="2">
        <v>0</v>
      </c>
      <c r="D150" s="5">
        <v>2008</v>
      </c>
    </row>
    <row r="151" spans="1:4" x14ac:dyDescent="0.25">
      <c r="A151" s="6" t="s">
        <v>40</v>
      </c>
      <c r="B151" s="4" t="s">
        <v>0</v>
      </c>
      <c r="C151" s="2">
        <v>0</v>
      </c>
      <c r="D151" s="5">
        <v>2008</v>
      </c>
    </row>
    <row r="152" spans="1:4" x14ac:dyDescent="0.25">
      <c r="A152" s="6" t="s">
        <v>39</v>
      </c>
      <c r="B152" s="4" t="s">
        <v>0</v>
      </c>
      <c r="C152" s="2">
        <v>0</v>
      </c>
      <c r="D152" s="5">
        <v>2008</v>
      </c>
    </row>
    <row r="153" spans="1:4" x14ac:dyDescent="0.25">
      <c r="A153" s="6" t="s">
        <v>38</v>
      </c>
      <c r="B153" s="4" t="s">
        <v>0</v>
      </c>
      <c r="C153" s="2">
        <v>0</v>
      </c>
      <c r="D153" s="5">
        <v>1993</v>
      </c>
    </row>
    <row r="154" spans="1:4" x14ac:dyDescent="0.25">
      <c r="A154" s="6" t="s">
        <v>37</v>
      </c>
      <c r="B154" s="4" t="s">
        <v>0</v>
      </c>
      <c r="C154" s="2">
        <v>0</v>
      </c>
      <c r="D154" s="5">
        <v>1968</v>
      </c>
    </row>
    <row r="155" spans="1:4" x14ac:dyDescent="0.25">
      <c r="A155" s="6" t="s">
        <v>36</v>
      </c>
      <c r="B155" s="4" t="s">
        <v>0</v>
      </c>
      <c r="C155" s="2">
        <v>0</v>
      </c>
      <c r="D155" s="5">
        <v>2008</v>
      </c>
    </row>
    <row r="156" spans="1:4" x14ac:dyDescent="0.25">
      <c r="A156" s="6" t="s">
        <v>35</v>
      </c>
      <c r="B156" s="4" t="s">
        <v>0</v>
      </c>
      <c r="C156" s="2">
        <v>0</v>
      </c>
      <c r="D156" s="5">
        <v>2008</v>
      </c>
    </row>
    <row r="157" spans="1:4" x14ac:dyDescent="0.25">
      <c r="A157" s="6" t="s">
        <v>34</v>
      </c>
      <c r="B157" s="4" t="s">
        <v>0</v>
      </c>
      <c r="C157" s="2">
        <v>0</v>
      </c>
      <c r="D157" s="5">
        <v>2008</v>
      </c>
    </row>
    <row r="158" spans="1:4" x14ac:dyDescent="0.25">
      <c r="A158" s="6" t="s">
        <v>33</v>
      </c>
      <c r="B158" s="4" t="s">
        <v>0</v>
      </c>
      <c r="C158" s="2">
        <v>0</v>
      </c>
      <c r="D158" s="5">
        <v>2008</v>
      </c>
    </row>
    <row r="159" spans="1:4" x14ac:dyDescent="0.25">
      <c r="A159" s="6" t="s">
        <v>32</v>
      </c>
      <c r="B159" s="4" t="s">
        <v>0</v>
      </c>
      <c r="C159" s="2">
        <v>0</v>
      </c>
      <c r="D159" s="5">
        <v>1993</v>
      </c>
    </row>
    <row r="160" spans="1:4" x14ac:dyDescent="0.25">
      <c r="A160" s="6" t="s">
        <v>31</v>
      </c>
      <c r="B160" s="4" t="s">
        <v>0</v>
      </c>
      <c r="C160" s="2">
        <v>0</v>
      </c>
      <c r="D160" s="5">
        <v>1993</v>
      </c>
    </row>
    <row r="161" spans="1:4" x14ac:dyDescent="0.25">
      <c r="A161" s="6" t="s">
        <v>30</v>
      </c>
      <c r="B161" s="4" t="s">
        <v>0</v>
      </c>
      <c r="C161" s="2">
        <v>0</v>
      </c>
      <c r="D161" s="5">
        <v>1993</v>
      </c>
    </row>
    <row r="162" spans="1:4" x14ac:dyDescent="0.25">
      <c r="A162" s="6" t="s">
        <v>29</v>
      </c>
      <c r="B162" s="4" t="s">
        <v>0</v>
      </c>
      <c r="C162" s="2">
        <v>0</v>
      </c>
      <c r="D162" s="5">
        <v>1968</v>
      </c>
    </row>
    <row r="163" spans="1:4" x14ac:dyDescent="0.25">
      <c r="A163" s="6" t="s">
        <v>28</v>
      </c>
      <c r="B163" s="4" t="s">
        <v>0</v>
      </c>
      <c r="C163" s="2">
        <v>0</v>
      </c>
      <c r="D163" s="5">
        <v>1993</v>
      </c>
    </row>
    <row r="164" spans="1:4" x14ac:dyDescent="0.25">
      <c r="A164" s="6" t="s">
        <v>135</v>
      </c>
      <c r="B164" s="4" t="s">
        <v>0</v>
      </c>
      <c r="C164" s="2">
        <v>0</v>
      </c>
      <c r="D164" s="5">
        <v>2008</v>
      </c>
    </row>
    <row r="165" spans="1:4" x14ac:dyDescent="0.25">
      <c r="A165" s="6" t="s">
        <v>27</v>
      </c>
      <c r="B165" s="4" t="s">
        <v>0</v>
      </c>
      <c r="C165" s="2">
        <v>0</v>
      </c>
      <c r="D165" s="5">
        <v>2008</v>
      </c>
    </row>
    <row r="166" spans="1:4" x14ac:dyDescent="0.25">
      <c r="A166" s="6" t="s">
        <v>26</v>
      </c>
      <c r="B166" s="4" t="s">
        <v>0</v>
      </c>
      <c r="C166" s="2">
        <v>0</v>
      </c>
      <c r="D166" s="5">
        <v>2008</v>
      </c>
    </row>
    <row r="167" spans="1:4" x14ac:dyDescent="0.25">
      <c r="A167" s="6" t="s">
        <v>25</v>
      </c>
      <c r="B167" s="4" t="s">
        <v>0</v>
      </c>
      <c r="C167" s="2">
        <v>0</v>
      </c>
      <c r="D167" s="5">
        <v>1968</v>
      </c>
    </row>
    <row r="168" spans="1:4" x14ac:dyDescent="0.25">
      <c r="A168" s="6" t="s">
        <v>24</v>
      </c>
      <c r="B168" s="4" t="s">
        <v>0</v>
      </c>
      <c r="C168" s="2">
        <v>0</v>
      </c>
      <c r="D168" s="5">
        <v>1993</v>
      </c>
    </row>
    <row r="169" spans="1:4" x14ac:dyDescent="0.25">
      <c r="A169" s="6" t="s">
        <v>23</v>
      </c>
      <c r="B169" s="4" t="s">
        <v>0</v>
      </c>
      <c r="C169" s="2">
        <v>0</v>
      </c>
      <c r="D169" s="5">
        <v>1993</v>
      </c>
    </row>
    <row r="170" spans="1:4" x14ac:dyDescent="0.25">
      <c r="A170" s="6" t="s">
        <v>22</v>
      </c>
      <c r="B170" s="4" t="s">
        <v>0</v>
      </c>
      <c r="C170" s="2">
        <v>0</v>
      </c>
      <c r="D170" s="5">
        <v>2008</v>
      </c>
    </row>
    <row r="171" spans="1:4" x14ac:dyDescent="0.25">
      <c r="A171" s="6" t="s">
        <v>21</v>
      </c>
      <c r="B171" s="4" t="s">
        <v>0</v>
      </c>
      <c r="C171" s="2">
        <v>0</v>
      </c>
      <c r="D171" s="5">
        <v>2008</v>
      </c>
    </row>
    <row r="172" spans="1:4" x14ac:dyDescent="0.25">
      <c r="A172" s="6" t="s">
        <v>20</v>
      </c>
      <c r="B172" s="4" t="s">
        <v>0</v>
      </c>
      <c r="C172" s="2">
        <v>0</v>
      </c>
      <c r="D172" s="5">
        <v>1993</v>
      </c>
    </row>
    <row r="173" spans="1:4" x14ac:dyDescent="0.25">
      <c r="A173" s="6" t="s">
        <v>19</v>
      </c>
      <c r="B173" s="4" t="s">
        <v>0</v>
      </c>
      <c r="C173" s="2">
        <v>0</v>
      </c>
      <c r="D173" s="5">
        <v>1993</v>
      </c>
    </row>
    <row r="174" spans="1:4" x14ac:dyDescent="0.25">
      <c r="A174" s="6" t="s">
        <v>18</v>
      </c>
      <c r="B174" s="4" t="s">
        <v>0</v>
      </c>
      <c r="C174" s="2">
        <v>0</v>
      </c>
      <c r="D174" s="5">
        <v>1993</v>
      </c>
    </row>
    <row r="175" spans="1:4" x14ac:dyDescent="0.25">
      <c r="A175" s="6" t="s">
        <v>17</v>
      </c>
      <c r="B175" s="4" t="s">
        <v>0</v>
      </c>
      <c r="C175" s="2">
        <v>0</v>
      </c>
      <c r="D175" s="5">
        <v>1993</v>
      </c>
    </row>
    <row r="176" spans="1:4" x14ac:dyDescent="0.25">
      <c r="A176" s="6" t="s">
        <v>16</v>
      </c>
      <c r="B176" s="4" t="s">
        <v>0</v>
      </c>
      <c r="C176" s="2">
        <v>0</v>
      </c>
      <c r="D176" s="5">
        <v>2008</v>
      </c>
    </row>
    <row r="177" spans="1:4" x14ac:dyDescent="0.25">
      <c r="A177" s="6" t="s">
        <v>15</v>
      </c>
      <c r="B177" s="4" t="s">
        <v>0</v>
      </c>
      <c r="C177" s="2">
        <v>0</v>
      </c>
      <c r="D177" s="5">
        <v>1993</v>
      </c>
    </row>
    <row r="178" spans="1:4" x14ac:dyDescent="0.25">
      <c r="A178" s="6" t="s">
        <v>14</v>
      </c>
      <c r="B178" s="4" t="s">
        <v>0</v>
      </c>
      <c r="C178" s="2">
        <v>0</v>
      </c>
      <c r="D178" s="5">
        <v>1968</v>
      </c>
    </row>
    <row r="179" spans="1:4" x14ac:dyDescent="0.25">
      <c r="A179" s="6" t="s">
        <v>13</v>
      </c>
      <c r="B179" s="4" t="s">
        <v>0</v>
      </c>
      <c r="C179" s="2">
        <v>0</v>
      </c>
      <c r="D179" s="5">
        <v>2008</v>
      </c>
    </row>
    <row r="180" spans="1:4" x14ac:dyDescent="0.25">
      <c r="A180" s="6" t="s">
        <v>12</v>
      </c>
      <c r="B180" s="4" t="s">
        <v>0</v>
      </c>
      <c r="C180" s="2">
        <v>0</v>
      </c>
      <c r="D180" s="5">
        <v>2008</v>
      </c>
    </row>
    <row r="181" spans="1:4" x14ac:dyDescent="0.25">
      <c r="A181" s="6" t="s">
        <v>11</v>
      </c>
      <c r="B181" s="4" t="s">
        <v>0</v>
      </c>
      <c r="C181" s="2">
        <v>0</v>
      </c>
      <c r="D181" s="5">
        <v>1993</v>
      </c>
    </row>
    <row r="182" spans="1:4" x14ac:dyDescent="0.25">
      <c r="A182" s="6" t="s">
        <v>10</v>
      </c>
      <c r="B182" s="4" t="s">
        <v>0</v>
      </c>
      <c r="C182" s="2">
        <v>0</v>
      </c>
      <c r="D182" s="5">
        <v>2008</v>
      </c>
    </row>
    <row r="183" spans="1:4" x14ac:dyDescent="0.25">
      <c r="A183" s="6" t="s">
        <v>9</v>
      </c>
      <c r="B183" s="4" t="s">
        <v>0</v>
      </c>
      <c r="C183" s="2">
        <v>0</v>
      </c>
      <c r="D183" s="5">
        <v>2008</v>
      </c>
    </row>
    <row r="184" spans="1:4" x14ac:dyDescent="0.25">
      <c r="A184" s="6" t="s">
        <v>8</v>
      </c>
      <c r="B184" s="4" t="s">
        <v>0</v>
      </c>
      <c r="C184" s="2">
        <v>0</v>
      </c>
      <c r="D184" s="5">
        <v>1993</v>
      </c>
    </row>
    <row r="185" spans="1:4" x14ac:dyDescent="0.25">
      <c r="A185" s="6" t="s">
        <v>7</v>
      </c>
      <c r="B185" s="4" t="s">
        <v>0</v>
      </c>
      <c r="C185" s="2">
        <v>0</v>
      </c>
      <c r="D185" s="5">
        <v>1993</v>
      </c>
    </row>
    <row r="186" spans="1:4" x14ac:dyDescent="0.25">
      <c r="A186" s="6" t="s">
        <v>6</v>
      </c>
      <c r="B186" s="4" t="s">
        <v>0</v>
      </c>
      <c r="C186" s="2">
        <v>0</v>
      </c>
      <c r="D186" s="5">
        <v>1993</v>
      </c>
    </row>
    <row r="187" spans="1:4" x14ac:dyDescent="0.25">
      <c r="A187" s="6" t="s">
        <v>5</v>
      </c>
      <c r="B187" s="4" t="s">
        <v>0</v>
      </c>
      <c r="C187" s="2">
        <v>0</v>
      </c>
      <c r="D187" s="5">
        <v>1993</v>
      </c>
    </row>
    <row r="188" spans="1:4" x14ac:dyDescent="0.25">
      <c r="A188" s="6" t="s">
        <v>4</v>
      </c>
      <c r="B188" s="4" t="s">
        <v>0</v>
      </c>
      <c r="C188" s="2">
        <v>0</v>
      </c>
      <c r="D188" s="5">
        <v>1993</v>
      </c>
    </row>
    <row r="189" spans="1:4" x14ac:dyDescent="0.25">
      <c r="A189" s="6" t="s">
        <v>3</v>
      </c>
      <c r="B189" s="4" t="s">
        <v>0</v>
      </c>
      <c r="C189" s="2">
        <v>0</v>
      </c>
      <c r="D189" s="5">
        <v>1993</v>
      </c>
    </row>
    <row r="190" spans="1:4" x14ac:dyDescent="0.25">
      <c r="A190" s="6" t="s">
        <v>2</v>
      </c>
      <c r="B190" s="4" t="s">
        <v>0</v>
      </c>
      <c r="C190" s="2">
        <v>0</v>
      </c>
      <c r="D190" s="5">
        <v>2008</v>
      </c>
    </row>
    <row r="191" spans="1:4" x14ac:dyDescent="0.25">
      <c r="A191" s="6" t="s">
        <v>1</v>
      </c>
      <c r="B191" s="4" t="s">
        <v>0</v>
      </c>
      <c r="C191" s="2">
        <v>0</v>
      </c>
      <c r="D191" s="5">
        <v>1993</v>
      </c>
    </row>
    <row r="192" spans="1:4" x14ac:dyDescent="0.25">
      <c r="A192" s="3" t="s">
        <v>391</v>
      </c>
      <c r="B192" s="4" t="s">
        <v>0</v>
      </c>
      <c r="C192" s="2">
        <v>0</v>
      </c>
      <c r="D192" s="5">
        <v>1968</v>
      </c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  <row r="196" spans="2:2" x14ac:dyDescent="0.25">
      <c r="B196" s="4"/>
    </row>
    <row r="197" spans="2:2" x14ac:dyDescent="0.25">
      <c r="B197" s="4"/>
    </row>
    <row r="198" spans="2:2" x14ac:dyDescent="0.25">
      <c r="B198" s="4"/>
    </row>
    <row r="199" spans="2:2" x14ac:dyDescent="0.25">
      <c r="B199" s="4"/>
    </row>
    <row r="200" spans="2:2" x14ac:dyDescent="0.25">
      <c r="B200" s="4"/>
    </row>
    <row r="201" spans="2:2" x14ac:dyDescent="0.25">
      <c r="B201" s="4"/>
    </row>
    <row r="202" spans="2:2" x14ac:dyDescent="0.25">
      <c r="B202" s="4"/>
    </row>
    <row r="203" spans="2:2" x14ac:dyDescent="0.25">
      <c r="B203" s="4"/>
    </row>
    <row r="204" spans="2:2" x14ac:dyDescent="0.25">
      <c r="B204" s="4"/>
    </row>
    <row r="205" spans="2:2" x14ac:dyDescent="0.25">
      <c r="B205" s="4"/>
    </row>
    <row r="206" spans="2:2" x14ac:dyDescent="0.25">
      <c r="B206" s="4"/>
    </row>
    <row r="207" spans="2:2" x14ac:dyDescent="0.25">
      <c r="B207" s="4"/>
    </row>
    <row r="208" spans="2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8926-78BF-4D66-BF26-65D9CF0C4302}">
  <dimension ref="A1:F220"/>
  <sheetViews>
    <sheetView showGridLines="0" workbookViewId="0">
      <selection activeCell="E2" sqref="A2:E2"/>
    </sheetView>
  </sheetViews>
  <sheetFormatPr defaultColWidth="9.140625" defaultRowHeight="15" x14ac:dyDescent="0.25"/>
  <cols>
    <col min="1" max="1" width="10.7109375" style="3" customWidth="1"/>
    <col min="2" max="2" width="21.85546875" style="3" customWidth="1"/>
    <col min="3" max="3" width="5.85546875" style="2" bestFit="1" customWidth="1"/>
    <col min="4" max="16384" width="9.140625" style="1"/>
  </cols>
  <sheetData>
    <row r="1" spans="1:5" s="3" customFormat="1" x14ac:dyDescent="0.25">
      <c r="C1" s="2" t="s">
        <v>193</v>
      </c>
      <c r="D1" s="7" t="s">
        <v>387</v>
      </c>
    </row>
    <row r="2" spans="1:5" s="3" customFormat="1" x14ac:dyDescent="0.25">
      <c r="A2" s="3" t="s">
        <v>192</v>
      </c>
      <c r="B2" s="3" t="s">
        <v>191</v>
      </c>
      <c r="C2" s="2" t="s">
        <v>190</v>
      </c>
    </row>
    <row r="3" spans="1:5" s="3" customFormat="1" x14ac:dyDescent="0.25">
      <c r="A3" s="6" t="s">
        <v>189</v>
      </c>
      <c r="B3" s="4" t="s">
        <v>0</v>
      </c>
      <c r="C3" s="2">
        <v>0</v>
      </c>
      <c r="D3" s="5">
        <f>+VLOOKUP(A3,'2018 data'!$B:$G,6,)</f>
        <v>1993</v>
      </c>
      <c r="E3" s="3" t="b">
        <f>+D3='2018 SPI DCS D1-1.SNAU'!D3</f>
        <v>1</v>
      </c>
    </row>
    <row r="4" spans="1:5" s="3" customFormat="1" x14ac:dyDescent="0.25">
      <c r="A4" s="6" t="s">
        <v>188</v>
      </c>
      <c r="B4" s="4" t="s">
        <v>0</v>
      </c>
      <c r="C4" s="2">
        <v>0</v>
      </c>
      <c r="D4" s="5">
        <f>+VLOOKUP(A4,'2018 data'!$B:$G,6,)</f>
        <v>2008</v>
      </c>
      <c r="E4" s="3" t="b">
        <f>+D4='2018 SPI DCS D1-1.SNAU'!D4</f>
        <v>1</v>
      </c>
    </row>
    <row r="5" spans="1:5" s="3" customFormat="1" x14ac:dyDescent="0.25">
      <c r="A5" s="6" t="s">
        <v>187</v>
      </c>
      <c r="B5" s="4" t="s">
        <v>0</v>
      </c>
      <c r="C5" s="2">
        <v>0</v>
      </c>
      <c r="D5" s="5">
        <f>+VLOOKUP(A5,'2018 data'!$B:$G,6,)</f>
        <v>1993</v>
      </c>
      <c r="E5" s="3" t="b">
        <f>+D5='2018 SPI DCS D1-1.SNAU'!D5</f>
        <v>1</v>
      </c>
    </row>
    <row r="6" spans="1:5" s="3" customFormat="1" x14ac:dyDescent="0.25">
      <c r="A6" s="6" t="s">
        <v>186</v>
      </c>
      <c r="B6" s="4" t="s">
        <v>0</v>
      </c>
      <c r="C6" s="2">
        <v>0</v>
      </c>
      <c r="D6" s="5">
        <f>+VLOOKUP(A6,'2018 data'!$B:$G,6,)</f>
        <v>1993</v>
      </c>
      <c r="E6" s="3" t="b">
        <f>+D6='2018 SPI DCS D1-1.SNAU'!D6</f>
        <v>1</v>
      </c>
    </row>
    <row r="7" spans="1:5" s="3" customFormat="1" x14ac:dyDescent="0.25">
      <c r="A7" s="6" t="s">
        <v>185</v>
      </c>
      <c r="B7" s="4" t="s">
        <v>0</v>
      </c>
      <c r="C7" s="2">
        <v>0</v>
      </c>
      <c r="D7" s="5">
        <f>+VLOOKUP(A7,'2018 data'!$B:$G,6,)</f>
        <v>1993</v>
      </c>
      <c r="E7" s="3" t="b">
        <f>+D7='2018 SPI DCS D1-1.SNAU'!D7</f>
        <v>1</v>
      </c>
    </row>
    <row r="8" spans="1:5" s="3" customFormat="1" x14ac:dyDescent="0.25">
      <c r="A8" s="6" t="s">
        <v>184</v>
      </c>
      <c r="B8" s="4" t="s">
        <v>0</v>
      </c>
      <c r="C8" s="2">
        <v>0</v>
      </c>
      <c r="D8" s="5">
        <f>+VLOOKUP(A8,'2018 data'!$B:$G,6,)</f>
        <v>2008</v>
      </c>
      <c r="E8" s="3" t="b">
        <f>+D8='2018 SPI DCS D1-1.SNAU'!D8</f>
        <v>1</v>
      </c>
    </row>
    <row r="9" spans="1:5" s="3" customFormat="1" x14ac:dyDescent="0.25">
      <c r="A9" s="6" t="s">
        <v>183</v>
      </c>
      <c r="B9" s="4" t="s">
        <v>0</v>
      </c>
      <c r="C9" s="2">
        <v>0</v>
      </c>
      <c r="D9" s="5">
        <f>+VLOOKUP(A9,'2018 data'!$B:$G,6,)</f>
        <v>2008</v>
      </c>
      <c r="E9" s="3" t="b">
        <f>+D9='2018 SPI DCS D1-1.SNAU'!D9</f>
        <v>1</v>
      </c>
    </row>
    <row r="10" spans="1:5" s="3" customFormat="1" x14ac:dyDescent="0.25">
      <c r="A10" s="6" t="s">
        <v>182</v>
      </c>
      <c r="B10" s="4" t="s">
        <v>0</v>
      </c>
      <c r="C10" s="2">
        <v>0</v>
      </c>
      <c r="D10" s="5">
        <f>+VLOOKUP(A10,'2018 data'!$B:$G,6,)</f>
        <v>2008</v>
      </c>
      <c r="E10" s="3" t="b">
        <f>+D10='2018 SPI DCS D1-1.SNAU'!D10</f>
        <v>1</v>
      </c>
    </row>
    <row r="11" spans="1:5" s="3" customFormat="1" x14ac:dyDescent="0.25">
      <c r="A11" s="6" t="s">
        <v>181</v>
      </c>
      <c r="B11" s="4" t="s">
        <v>0</v>
      </c>
      <c r="C11" s="2">
        <v>0</v>
      </c>
      <c r="D11" s="5">
        <f>+VLOOKUP(A11,'2018 data'!$B:$G,6,)</f>
        <v>2008</v>
      </c>
      <c r="E11" s="3" t="b">
        <f>+D11='2018 SPI DCS D1-1.SNAU'!D11</f>
        <v>1</v>
      </c>
    </row>
    <row r="12" spans="1:5" s="3" customFormat="1" x14ac:dyDescent="0.25">
      <c r="A12" s="6" t="s">
        <v>180</v>
      </c>
      <c r="B12" s="4" t="s">
        <v>0</v>
      </c>
      <c r="C12" s="2">
        <v>0</v>
      </c>
      <c r="D12" s="5">
        <f>+VLOOKUP(A12,'2018 data'!$B:$G,6,)</f>
        <v>1993</v>
      </c>
      <c r="E12" s="3" t="b">
        <f>+D12='2018 SPI DCS D1-1.SNAU'!D12</f>
        <v>1</v>
      </c>
    </row>
    <row r="13" spans="1:5" s="3" customFormat="1" x14ac:dyDescent="0.25">
      <c r="A13" s="6" t="s">
        <v>179</v>
      </c>
      <c r="B13" s="4" t="s">
        <v>0</v>
      </c>
      <c r="C13" s="2">
        <v>0</v>
      </c>
      <c r="D13" s="5">
        <f>+VLOOKUP(A13,'2018 data'!$B:$G,6,)</f>
        <v>2008</v>
      </c>
      <c r="E13" s="3" t="b">
        <f>+D13='2018 SPI DCS D1-1.SNAU'!D13</f>
        <v>1</v>
      </c>
    </row>
    <row r="14" spans="1:5" s="3" customFormat="1" x14ac:dyDescent="0.25">
      <c r="A14" s="6" t="s">
        <v>178</v>
      </c>
      <c r="B14" s="4" t="s">
        <v>0</v>
      </c>
      <c r="C14" s="2">
        <v>0</v>
      </c>
      <c r="D14" s="5">
        <f>+VLOOKUP(A14,'2018 data'!$B:$G,6,)</f>
        <v>1993</v>
      </c>
      <c r="E14" s="3" t="b">
        <f>+D14='2018 SPI DCS D1-1.SNAU'!D14</f>
        <v>1</v>
      </c>
    </row>
    <row r="15" spans="1:5" s="3" customFormat="1" x14ac:dyDescent="0.25">
      <c r="A15" s="6" t="s">
        <v>177</v>
      </c>
      <c r="B15" s="4" t="s">
        <v>0</v>
      </c>
      <c r="C15" s="2">
        <v>0</v>
      </c>
      <c r="D15" s="5">
        <f>+VLOOKUP(A15,'2018 data'!$B:$G,6,)</f>
        <v>1993</v>
      </c>
      <c r="E15" s="3" t="b">
        <f>+D15='2018 SPI DCS D1-1.SNAU'!D15</f>
        <v>1</v>
      </c>
    </row>
    <row r="16" spans="1:5" s="3" customFormat="1" x14ac:dyDescent="0.25">
      <c r="A16" s="6" t="s">
        <v>176</v>
      </c>
      <c r="B16" s="4" t="s">
        <v>0</v>
      </c>
      <c r="C16" s="2">
        <v>0</v>
      </c>
      <c r="D16" s="5">
        <f>+VLOOKUP(A16,'2018 data'!$B:$G,6,)</f>
        <v>1993</v>
      </c>
      <c r="E16" s="3" t="b">
        <f>+D16='2018 SPI DCS D1-1.SNAU'!D16</f>
        <v>1</v>
      </c>
    </row>
    <row r="17" spans="1:5" s="3" customFormat="1" x14ac:dyDescent="0.25">
      <c r="A17" s="6" t="s">
        <v>175</v>
      </c>
      <c r="B17" s="4" t="s">
        <v>0</v>
      </c>
      <c r="C17" s="2">
        <v>0</v>
      </c>
      <c r="D17" s="5">
        <f>+VLOOKUP(A17,'2018 data'!$B:$G,6,)</f>
        <v>2008</v>
      </c>
      <c r="E17" s="3" t="b">
        <f>+D17='2018 SPI DCS D1-1.SNAU'!D17</f>
        <v>1</v>
      </c>
    </row>
    <row r="18" spans="1:5" s="3" customFormat="1" x14ac:dyDescent="0.25">
      <c r="A18" s="6" t="s">
        <v>174</v>
      </c>
      <c r="B18" s="4" t="s">
        <v>0</v>
      </c>
      <c r="C18" s="2">
        <v>0</v>
      </c>
      <c r="D18" s="5">
        <f>+VLOOKUP(A18,'2018 data'!$B:$G,6,)</f>
        <v>2008</v>
      </c>
      <c r="E18" s="3" t="b">
        <f>+D18='2018 SPI DCS D1-1.SNAU'!D18</f>
        <v>1</v>
      </c>
    </row>
    <row r="19" spans="1:5" s="3" customFormat="1" x14ac:dyDescent="0.25">
      <c r="A19" s="6" t="s">
        <v>173</v>
      </c>
      <c r="B19" s="4" t="s">
        <v>0</v>
      </c>
      <c r="C19" s="2">
        <v>0</v>
      </c>
      <c r="D19" s="5">
        <f>+VLOOKUP(A19,'2018 data'!$B:$G,6,)</f>
        <v>1993</v>
      </c>
      <c r="E19" s="3" t="b">
        <f>+D19='2018 SPI DCS D1-1.SNAU'!D19</f>
        <v>1</v>
      </c>
    </row>
    <row r="20" spans="1:5" s="3" customFormat="1" x14ac:dyDescent="0.25">
      <c r="A20" s="6" t="s">
        <v>172</v>
      </c>
      <c r="B20" s="4" t="s">
        <v>0</v>
      </c>
      <c r="C20" s="2">
        <v>0</v>
      </c>
      <c r="D20" s="5">
        <f>+VLOOKUP(A20,'2018 data'!$B:$G,6,)</f>
        <v>1993</v>
      </c>
      <c r="E20" s="3" t="b">
        <f>+D20='2018 SPI DCS D1-1.SNAU'!D20</f>
        <v>1</v>
      </c>
    </row>
    <row r="21" spans="1:5" s="3" customFormat="1" x14ac:dyDescent="0.25">
      <c r="A21" s="6" t="s">
        <v>171</v>
      </c>
      <c r="B21" s="4" t="s">
        <v>0</v>
      </c>
      <c r="C21" s="2">
        <v>0</v>
      </c>
      <c r="D21" s="5">
        <f>+VLOOKUP(A21,'2018 data'!$B:$G,6,)</f>
        <v>1993</v>
      </c>
      <c r="E21" s="3" t="b">
        <f>+D21='2018 SPI DCS D1-1.SNAU'!D21</f>
        <v>1</v>
      </c>
    </row>
    <row r="22" spans="1:5" s="3" customFormat="1" x14ac:dyDescent="0.25">
      <c r="A22" s="6" t="s">
        <v>170</v>
      </c>
      <c r="B22" s="4" t="s">
        <v>0</v>
      </c>
      <c r="C22" s="2">
        <v>0</v>
      </c>
      <c r="D22" s="5">
        <f>+VLOOKUP(A22,'2018 data'!$B:$G,6,)</f>
        <v>1968</v>
      </c>
      <c r="E22" s="3" t="b">
        <f>+D22='2018 SPI DCS D1-1.SNAU'!D22</f>
        <v>1</v>
      </c>
    </row>
    <row r="23" spans="1:5" s="3" customFormat="1" x14ac:dyDescent="0.25">
      <c r="A23" s="6" t="s">
        <v>169</v>
      </c>
      <c r="B23" s="4" t="s">
        <v>0</v>
      </c>
      <c r="C23" s="2">
        <v>0</v>
      </c>
      <c r="D23" s="5">
        <f>+VLOOKUP(A23,'2018 data'!$B:$G,6,)</f>
        <v>1993</v>
      </c>
      <c r="E23" s="3" t="b">
        <f>+D23='2018 SPI DCS D1-1.SNAU'!D23</f>
        <v>1</v>
      </c>
    </row>
    <row r="24" spans="1:5" s="3" customFormat="1" x14ac:dyDescent="0.25">
      <c r="A24" s="6" t="s">
        <v>168</v>
      </c>
      <c r="B24" s="4" t="s">
        <v>0</v>
      </c>
      <c r="C24" s="2">
        <v>0</v>
      </c>
      <c r="D24" s="5">
        <f>+VLOOKUP(A24,'2018 data'!$B:$G,6,)</f>
        <v>1993</v>
      </c>
      <c r="E24" s="3" t="b">
        <f>+D24='2018 SPI DCS D1-1.SNAU'!D24</f>
        <v>1</v>
      </c>
    </row>
    <row r="25" spans="1:5" s="3" customFormat="1" x14ac:dyDescent="0.25">
      <c r="A25" s="6" t="s">
        <v>167</v>
      </c>
      <c r="B25" s="4" t="s">
        <v>0</v>
      </c>
      <c r="C25" s="2">
        <v>0</v>
      </c>
      <c r="D25" s="5">
        <f>+VLOOKUP(A25,'2018 data'!$B:$G,6,)</f>
        <v>2008</v>
      </c>
      <c r="E25" s="3" t="b">
        <f>+D25='2018 SPI DCS D1-1.SNAU'!D25</f>
        <v>1</v>
      </c>
    </row>
    <row r="26" spans="1:5" s="3" customFormat="1" x14ac:dyDescent="0.25">
      <c r="A26" s="6" t="s">
        <v>166</v>
      </c>
      <c r="B26" s="4" t="s">
        <v>0</v>
      </c>
      <c r="C26" s="2">
        <v>0</v>
      </c>
      <c r="D26" s="5">
        <f>+VLOOKUP(A26,'2018 data'!$B:$G,6,)</f>
        <v>2008</v>
      </c>
      <c r="E26" s="3" t="b">
        <f>+D26='2018 SPI DCS D1-1.SNAU'!D26</f>
        <v>1</v>
      </c>
    </row>
    <row r="27" spans="1:5" s="3" customFormat="1" x14ac:dyDescent="0.25">
      <c r="A27" s="6" t="s">
        <v>165</v>
      </c>
      <c r="B27" s="4" t="s">
        <v>0</v>
      </c>
      <c r="C27" s="2">
        <v>0</v>
      </c>
      <c r="D27" s="5">
        <f>+VLOOKUP(A27,'2018 data'!$B:$G,6,)</f>
        <v>2008</v>
      </c>
      <c r="E27" s="3" t="b">
        <f>+D27='2018 SPI DCS D1-1.SNAU'!D27</f>
        <v>1</v>
      </c>
    </row>
    <row r="28" spans="1:5" s="3" customFormat="1" x14ac:dyDescent="0.25">
      <c r="A28" s="6" t="s">
        <v>164</v>
      </c>
      <c r="B28" s="4" t="s">
        <v>0</v>
      </c>
      <c r="C28" s="2">
        <v>0</v>
      </c>
      <c r="D28" s="5">
        <f>+VLOOKUP(A28,'2018 data'!$B:$G,6,)</f>
        <v>1993</v>
      </c>
      <c r="E28" s="3" t="b">
        <f>+D28='2018 SPI DCS D1-1.SNAU'!D28</f>
        <v>1</v>
      </c>
    </row>
    <row r="29" spans="1:5" s="3" customFormat="1" x14ac:dyDescent="0.25">
      <c r="A29" s="6" t="s">
        <v>163</v>
      </c>
      <c r="B29" s="4" t="s">
        <v>0</v>
      </c>
      <c r="C29" s="2">
        <v>0</v>
      </c>
      <c r="D29" s="5">
        <f>+VLOOKUP(A29,'2018 data'!$B:$G,6,)</f>
        <v>1993</v>
      </c>
      <c r="E29" s="3" t="b">
        <f>+D29='2018 SPI DCS D1-1.SNAU'!D29</f>
        <v>1</v>
      </c>
    </row>
    <row r="30" spans="1:5" s="3" customFormat="1" x14ac:dyDescent="0.25">
      <c r="A30" s="6" t="s">
        <v>162</v>
      </c>
      <c r="B30" s="4" t="s">
        <v>0</v>
      </c>
      <c r="C30" s="2">
        <v>0</v>
      </c>
      <c r="D30" s="5">
        <f>+VLOOKUP(A30,'2018 data'!$B:$G,6,)</f>
        <v>1993</v>
      </c>
      <c r="E30" s="3" t="b">
        <f>+D30='2018 SPI DCS D1-1.SNAU'!D30</f>
        <v>1</v>
      </c>
    </row>
    <row r="31" spans="1:5" s="3" customFormat="1" x14ac:dyDescent="0.25">
      <c r="A31" s="6" t="s">
        <v>161</v>
      </c>
      <c r="B31" s="4" t="s">
        <v>0</v>
      </c>
      <c r="C31" s="2">
        <v>0</v>
      </c>
      <c r="D31" s="5">
        <f>+VLOOKUP(A31,'2018 data'!$B:$G,6,)</f>
        <v>1993</v>
      </c>
      <c r="E31" s="3" t="b">
        <f>+D31='2018 SPI DCS D1-1.SNAU'!D31</f>
        <v>1</v>
      </c>
    </row>
    <row r="32" spans="1:5" s="3" customFormat="1" x14ac:dyDescent="0.25">
      <c r="A32" s="6" t="s">
        <v>160</v>
      </c>
      <c r="B32" s="4" t="s">
        <v>0</v>
      </c>
      <c r="C32" s="2">
        <v>0</v>
      </c>
      <c r="D32" s="5">
        <f>+VLOOKUP(A32,'2018 data'!$B:$G,6,)</f>
        <v>1993</v>
      </c>
      <c r="E32" s="3" t="b">
        <f>+D32='2018 SPI DCS D1-1.SNAU'!D32</f>
        <v>1</v>
      </c>
    </row>
    <row r="33" spans="1:5" s="3" customFormat="1" x14ac:dyDescent="0.25">
      <c r="A33" s="6" t="s">
        <v>159</v>
      </c>
      <c r="B33" s="4" t="s">
        <v>0</v>
      </c>
      <c r="C33" s="2">
        <v>0</v>
      </c>
      <c r="D33" s="5">
        <f>+VLOOKUP(A33,'2018 data'!$B:$G,6,)</f>
        <v>2008</v>
      </c>
      <c r="E33" s="3" t="b">
        <f>+D33='2018 SPI DCS D1-1.SNAU'!D33</f>
        <v>1</v>
      </c>
    </row>
    <row r="34" spans="1:5" s="3" customFormat="1" x14ac:dyDescent="0.25">
      <c r="A34" s="6" t="s">
        <v>158</v>
      </c>
      <c r="B34" s="4" t="s">
        <v>0</v>
      </c>
      <c r="C34" s="2">
        <v>0</v>
      </c>
      <c r="D34" s="5">
        <f>+VLOOKUP(A34,'2018 data'!$B:$G,6,)</f>
        <v>1968</v>
      </c>
      <c r="E34" s="3" t="b">
        <f>+D34='2018 SPI DCS D1-1.SNAU'!D34</f>
        <v>1</v>
      </c>
    </row>
    <row r="35" spans="1:5" s="3" customFormat="1" x14ac:dyDescent="0.25">
      <c r="A35" s="6" t="s">
        <v>157</v>
      </c>
      <c r="B35" s="4" t="s">
        <v>0</v>
      </c>
      <c r="C35" s="2">
        <v>0</v>
      </c>
      <c r="D35" s="5">
        <f>+VLOOKUP(A35,'2018 data'!$B:$G,6,)</f>
        <v>1993</v>
      </c>
      <c r="E35" s="3" t="b">
        <f>+D35='2018 SPI DCS D1-1.SNAU'!D35</f>
        <v>1</v>
      </c>
    </row>
    <row r="36" spans="1:5" s="3" customFormat="1" x14ac:dyDescent="0.25">
      <c r="A36" s="6" t="s">
        <v>156</v>
      </c>
      <c r="B36" s="4" t="s">
        <v>0</v>
      </c>
      <c r="C36" s="2">
        <v>0</v>
      </c>
      <c r="D36" s="5">
        <f>+VLOOKUP(A36,'2018 data'!$B:$G,6,)</f>
        <v>2008</v>
      </c>
      <c r="E36" s="3" t="b">
        <f>+D36='2018 SPI DCS D1-1.SNAU'!D36</f>
        <v>1</v>
      </c>
    </row>
    <row r="37" spans="1:5" s="3" customFormat="1" x14ac:dyDescent="0.25">
      <c r="A37" s="6" t="s">
        <v>155</v>
      </c>
      <c r="B37" s="4" t="s">
        <v>0</v>
      </c>
      <c r="C37" s="2">
        <v>0</v>
      </c>
      <c r="D37" s="5">
        <f>+VLOOKUP(A37,'2018 data'!$B:$G,6,)</f>
        <v>2008</v>
      </c>
      <c r="E37" s="3" t="b">
        <f>+D37='2018 SPI DCS D1-1.SNAU'!D37</f>
        <v>1</v>
      </c>
    </row>
    <row r="38" spans="1:5" s="3" customFormat="1" x14ac:dyDescent="0.25">
      <c r="A38" s="6" t="s">
        <v>154</v>
      </c>
      <c r="B38" s="4" t="s">
        <v>0</v>
      </c>
      <c r="C38" s="2">
        <v>0</v>
      </c>
      <c r="D38" s="5">
        <f>+VLOOKUP(A38,'2018 data'!$B:$G,6,)</f>
        <v>1993</v>
      </c>
      <c r="E38" s="3" t="b">
        <f>+D38='2018 SPI DCS D1-1.SNAU'!D38</f>
        <v>1</v>
      </c>
    </row>
    <row r="39" spans="1:5" s="3" customFormat="1" x14ac:dyDescent="0.25">
      <c r="A39" s="6" t="s">
        <v>153</v>
      </c>
      <c r="B39" s="4" t="s">
        <v>0</v>
      </c>
      <c r="C39" s="2">
        <v>0</v>
      </c>
      <c r="D39" s="5">
        <f>+VLOOKUP(A39,'2018 data'!$B:$G,6,)</f>
        <v>1993</v>
      </c>
      <c r="E39" s="3" t="b">
        <f>+D39='2018 SPI DCS D1-1.SNAU'!D39</f>
        <v>1</v>
      </c>
    </row>
    <row r="40" spans="1:5" s="3" customFormat="1" x14ac:dyDescent="0.25">
      <c r="A40" s="6" t="s">
        <v>152</v>
      </c>
      <c r="B40" s="4" t="s">
        <v>0</v>
      </c>
      <c r="C40" s="2">
        <v>0</v>
      </c>
      <c r="D40" s="5">
        <f>+VLOOKUP(A40,'2018 data'!$B:$G,6,)</f>
        <v>1993</v>
      </c>
      <c r="E40" s="3" t="b">
        <f>+D40='2018 SPI DCS D1-1.SNAU'!D40</f>
        <v>1</v>
      </c>
    </row>
    <row r="41" spans="1:5" s="3" customFormat="1" x14ac:dyDescent="0.25">
      <c r="A41" s="6" t="s">
        <v>151</v>
      </c>
      <c r="B41" s="4" t="s">
        <v>0</v>
      </c>
      <c r="C41" s="2">
        <v>0</v>
      </c>
      <c r="D41" s="5">
        <f>+VLOOKUP(A41,'2018 data'!$B:$G,6,)</f>
        <v>1968</v>
      </c>
      <c r="E41" s="3" t="b">
        <f>+D41='2018 SPI DCS D1-1.SNAU'!D41</f>
        <v>1</v>
      </c>
    </row>
    <row r="42" spans="1:5" s="3" customFormat="1" x14ac:dyDescent="0.25">
      <c r="A42" s="6" t="s">
        <v>150</v>
      </c>
      <c r="B42" s="4" t="s">
        <v>0</v>
      </c>
      <c r="C42" s="2">
        <v>0</v>
      </c>
      <c r="D42" s="5">
        <f>+VLOOKUP(A42,'2018 data'!$B:$G,6,)</f>
        <v>2008</v>
      </c>
      <c r="E42" s="3" t="b">
        <f>+D42='2018 SPI DCS D1-1.SNAU'!D42</f>
        <v>1</v>
      </c>
    </row>
    <row r="43" spans="1:5" s="3" customFormat="1" x14ac:dyDescent="0.25">
      <c r="A43" s="6" t="s">
        <v>149</v>
      </c>
      <c r="B43" s="4" t="s">
        <v>0</v>
      </c>
      <c r="C43" s="2">
        <v>0</v>
      </c>
      <c r="D43" s="5">
        <f>+VLOOKUP(A43,'2018 data'!$B:$G,6,)</f>
        <v>1993</v>
      </c>
      <c r="E43" s="3" t="b">
        <f>+D43='2018 SPI DCS D1-1.SNAU'!D43</f>
        <v>1</v>
      </c>
    </row>
    <row r="44" spans="1:5" s="3" customFormat="1" x14ac:dyDescent="0.25">
      <c r="A44" s="6" t="s">
        <v>148</v>
      </c>
      <c r="B44" s="4" t="s">
        <v>0</v>
      </c>
      <c r="C44" s="2">
        <v>0</v>
      </c>
      <c r="D44" s="5">
        <f>+VLOOKUP(A44,'2018 data'!$B:$G,6,)</f>
        <v>2008</v>
      </c>
      <c r="E44" s="3" t="b">
        <f>+D44='2018 SPI DCS D1-1.SNAU'!D44</f>
        <v>1</v>
      </c>
    </row>
    <row r="45" spans="1:5" s="3" customFormat="1" x14ac:dyDescent="0.25">
      <c r="A45" s="6" t="s">
        <v>147</v>
      </c>
      <c r="B45" s="4" t="s">
        <v>0</v>
      </c>
      <c r="C45" s="2">
        <v>0</v>
      </c>
      <c r="D45" s="5">
        <f>+VLOOKUP(A45,'2018 data'!$B:$G,6,)</f>
        <v>2008</v>
      </c>
      <c r="E45" s="3" t="b">
        <f>+D45='2018 SPI DCS D1-1.SNAU'!D45</f>
        <v>1</v>
      </c>
    </row>
    <row r="46" spans="1:5" s="3" customFormat="1" x14ac:dyDescent="0.25">
      <c r="A46" s="6" t="s">
        <v>146</v>
      </c>
      <c r="B46" s="4" t="s">
        <v>0</v>
      </c>
      <c r="C46" s="2">
        <v>0</v>
      </c>
      <c r="D46" s="5">
        <f>+VLOOKUP(A46,'2018 data'!$B:$G,6,)</f>
        <v>2008</v>
      </c>
      <c r="E46" s="3" t="b">
        <f>+D46='2018 SPI DCS D1-1.SNAU'!D46</f>
        <v>1</v>
      </c>
    </row>
    <row r="47" spans="1:5" s="3" customFormat="1" x14ac:dyDescent="0.25">
      <c r="A47" s="6" t="s">
        <v>145</v>
      </c>
      <c r="B47" s="4" t="s">
        <v>0</v>
      </c>
      <c r="C47" s="2">
        <v>0</v>
      </c>
      <c r="D47" s="5">
        <f>+VLOOKUP(A47,'2018 data'!$B:$G,6,)</f>
        <v>2008</v>
      </c>
      <c r="E47" s="3" t="b">
        <f>+D47='2018 SPI DCS D1-1.SNAU'!D47</f>
        <v>1</v>
      </c>
    </row>
    <row r="48" spans="1:5" s="3" customFormat="1" x14ac:dyDescent="0.25">
      <c r="A48" s="6" t="s">
        <v>144</v>
      </c>
      <c r="B48" s="4" t="s">
        <v>0</v>
      </c>
      <c r="C48" s="2">
        <v>0</v>
      </c>
      <c r="D48" s="5">
        <f>+VLOOKUP(A48,'2018 data'!$B:$G,6,)</f>
        <v>1993</v>
      </c>
      <c r="E48" s="3" t="b">
        <f>+D48='2018 SPI DCS D1-1.SNAU'!D48</f>
        <v>1</v>
      </c>
    </row>
    <row r="49" spans="1:5" s="3" customFormat="1" x14ac:dyDescent="0.25">
      <c r="A49" s="6" t="s">
        <v>143</v>
      </c>
      <c r="B49" s="4" t="s">
        <v>0</v>
      </c>
      <c r="C49" s="2">
        <v>0</v>
      </c>
      <c r="D49" s="5">
        <f>+VLOOKUP(A49,'2018 data'!$B:$G,6,)</f>
        <v>1993</v>
      </c>
      <c r="E49" s="3" t="b">
        <f>+D49='2018 SPI DCS D1-1.SNAU'!D49</f>
        <v>1</v>
      </c>
    </row>
    <row r="50" spans="1:5" s="3" customFormat="1" x14ac:dyDescent="0.25">
      <c r="A50" s="6" t="s">
        <v>142</v>
      </c>
      <c r="B50" s="4" t="s">
        <v>0</v>
      </c>
      <c r="C50" s="2">
        <v>0</v>
      </c>
      <c r="D50" s="5">
        <f>+VLOOKUP(A50,'2018 data'!$B:$G,6,)</f>
        <v>2008</v>
      </c>
      <c r="E50" s="3" t="b">
        <f>+D50='2018 SPI DCS D1-1.SNAU'!D50</f>
        <v>1</v>
      </c>
    </row>
    <row r="51" spans="1:5" s="3" customFormat="1" x14ac:dyDescent="0.25">
      <c r="A51" s="6" t="s">
        <v>141</v>
      </c>
      <c r="B51" s="4" t="s">
        <v>0</v>
      </c>
      <c r="C51" s="2">
        <v>0</v>
      </c>
      <c r="D51" s="5">
        <f>+VLOOKUP(A51,'2018 data'!$B:$G,6,)</f>
        <v>2008</v>
      </c>
      <c r="E51" s="3" t="b">
        <f>+D51='2018 SPI DCS D1-1.SNAU'!D51</f>
        <v>1</v>
      </c>
    </row>
    <row r="52" spans="1:5" s="3" customFormat="1" x14ac:dyDescent="0.25">
      <c r="A52" s="6" t="s">
        <v>140</v>
      </c>
      <c r="B52" s="4" t="s">
        <v>0</v>
      </c>
      <c r="C52" s="2">
        <v>0</v>
      </c>
      <c r="D52" s="5">
        <f>+VLOOKUP(A52,'2018 data'!$B:$G,6,)</f>
        <v>1993</v>
      </c>
      <c r="E52" s="3" t="b">
        <f>+D52='2018 SPI DCS D1-1.SNAU'!D52</f>
        <v>1</v>
      </c>
    </row>
    <row r="53" spans="1:5" s="3" customFormat="1" x14ac:dyDescent="0.25">
      <c r="A53" s="6" t="s">
        <v>139</v>
      </c>
      <c r="B53" s="4" t="s">
        <v>0</v>
      </c>
      <c r="C53" s="2">
        <v>0</v>
      </c>
      <c r="D53" s="5">
        <f>+VLOOKUP(A53,'2018 data'!$B:$G,6,)</f>
        <v>2008</v>
      </c>
      <c r="E53" s="3" t="b">
        <f>+D53='2018 SPI DCS D1-1.SNAU'!D53</f>
        <v>1</v>
      </c>
    </row>
    <row r="54" spans="1:5" s="3" customFormat="1" x14ac:dyDescent="0.25">
      <c r="A54" s="6" t="s">
        <v>138</v>
      </c>
      <c r="B54" s="4" t="s">
        <v>0</v>
      </c>
      <c r="C54" s="2">
        <v>0</v>
      </c>
      <c r="D54" s="5">
        <f>+VLOOKUP(A54,'2018 data'!$B:$G,6,)</f>
        <v>1993</v>
      </c>
      <c r="E54" s="3" t="b">
        <f>+D54='2018 SPI DCS D1-1.SNAU'!D54</f>
        <v>1</v>
      </c>
    </row>
    <row r="55" spans="1:5" s="3" customFormat="1" x14ac:dyDescent="0.25">
      <c r="A55" s="6" t="s">
        <v>137</v>
      </c>
      <c r="B55" s="4" t="s">
        <v>0</v>
      </c>
      <c r="C55" s="2">
        <v>0</v>
      </c>
      <c r="D55" s="5">
        <f>+VLOOKUP(A55,'2018 data'!$B:$G,6,)</f>
        <v>1968</v>
      </c>
      <c r="E55" s="3" t="b">
        <f>+D55='2018 SPI DCS D1-1.SNAU'!D55</f>
        <v>1</v>
      </c>
    </row>
    <row r="56" spans="1:5" s="3" customFormat="1" x14ac:dyDescent="0.25">
      <c r="A56" s="6" t="s">
        <v>136</v>
      </c>
      <c r="B56" s="4" t="s">
        <v>0</v>
      </c>
      <c r="C56" s="2">
        <v>0</v>
      </c>
      <c r="D56" s="5">
        <f>+VLOOKUP(A56,'2018 data'!$B:$G,6,)</f>
        <v>2008</v>
      </c>
      <c r="E56" s="3" t="b">
        <f>+D56='2018 SPI DCS D1-1.SNAU'!D56</f>
        <v>1</v>
      </c>
    </row>
    <row r="57" spans="1:5" s="3" customFormat="1" x14ac:dyDescent="0.25">
      <c r="A57" s="6" t="s">
        <v>134</v>
      </c>
      <c r="B57" s="4" t="s">
        <v>0</v>
      </c>
      <c r="C57" s="2">
        <v>0</v>
      </c>
      <c r="D57" s="5">
        <f>+VLOOKUP(A57,'2018 data'!$B:$G,6,)</f>
        <v>1993</v>
      </c>
      <c r="E57" s="3" t="b">
        <f>+D57='2018 SPI DCS D1-1.SNAU'!D57</f>
        <v>1</v>
      </c>
    </row>
    <row r="58" spans="1:5" s="3" customFormat="1" x14ac:dyDescent="0.25">
      <c r="A58" s="6" t="s">
        <v>133</v>
      </c>
      <c r="B58" s="4" t="s">
        <v>0</v>
      </c>
      <c r="C58" s="2">
        <v>0</v>
      </c>
      <c r="D58" s="5">
        <f>+VLOOKUP(A58,'2018 data'!$B:$G,6,)</f>
        <v>2008</v>
      </c>
      <c r="E58" s="3" t="b">
        <f>+D58='2018 SPI DCS D1-1.SNAU'!D58</f>
        <v>1</v>
      </c>
    </row>
    <row r="59" spans="1:5" s="3" customFormat="1" x14ac:dyDescent="0.25">
      <c r="A59" s="6" t="s">
        <v>132</v>
      </c>
      <c r="B59" s="4" t="s">
        <v>0</v>
      </c>
      <c r="C59" s="2">
        <v>0</v>
      </c>
      <c r="D59" s="5">
        <f>+VLOOKUP(A59,'2018 data'!$B:$G,6,)</f>
        <v>2008</v>
      </c>
      <c r="E59" s="3" t="b">
        <f>+D59='2018 SPI DCS D1-1.SNAU'!D59</f>
        <v>1</v>
      </c>
    </row>
    <row r="60" spans="1:5" s="3" customFormat="1" x14ac:dyDescent="0.25">
      <c r="A60" s="6" t="s">
        <v>131</v>
      </c>
      <c r="B60" s="4" t="s">
        <v>0</v>
      </c>
      <c r="C60" s="2">
        <v>0</v>
      </c>
      <c r="D60" s="5">
        <f>+VLOOKUP(A60,'2018 data'!$B:$G,6,)</f>
        <v>2008</v>
      </c>
      <c r="E60" s="3" t="b">
        <f>+D60='2018 SPI DCS D1-1.SNAU'!D60</f>
        <v>1</v>
      </c>
    </row>
    <row r="61" spans="1:5" s="3" customFormat="1" x14ac:dyDescent="0.25">
      <c r="A61" s="6" t="s">
        <v>130</v>
      </c>
      <c r="B61" s="4" t="s">
        <v>0</v>
      </c>
      <c r="C61" s="2">
        <v>0</v>
      </c>
      <c r="D61" s="5">
        <f>+VLOOKUP(A61,'2018 data'!$B:$G,6,)</f>
        <v>1993</v>
      </c>
      <c r="E61" s="3" t="b">
        <f>+D61='2018 SPI DCS D1-1.SNAU'!D61</f>
        <v>1</v>
      </c>
    </row>
    <row r="62" spans="1:5" s="3" customFormat="1" x14ac:dyDescent="0.25">
      <c r="A62" s="6" t="s">
        <v>129</v>
      </c>
      <c r="B62" s="4" t="s">
        <v>0</v>
      </c>
      <c r="C62" s="2">
        <v>0</v>
      </c>
      <c r="D62" s="5">
        <f>+VLOOKUP(A62,'2018 data'!$B:$G,6,)</f>
        <v>1993</v>
      </c>
      <c r="E62" s="3" t="b">
        <f>+D62='2018 SPI DCS D1-1.SNAU'!D62</f>
        <v>1</v>
      </c>
    </row>
    <row r="63" spans="1:5" s="3" customFormat="1" x14ac:dyDescent="0.25">
      <c r="A63" s="6" t="s">
        <v>128</v>
      </c>
      <c r="B63" s="4" t="s">
        <v>0</v>
      </c>
      <c r="C63" s="2">
        <v>0</v>
      </c>
      <c r="D63" s="5">
        <f>+VLOOKUP(A63,'2018 data'!$B:$G,6,)</f>
        <v>1993</v>
      </c>
      <c r="E63" s="3" t="b">
        <f>+D63='2018 SPI DCS D1-1.SNAU'!D63</f>
        <v>1</v>
      </c>
    </row>
    <row r="64" spans="1:5" s="3" customFormat="1" x14ac:dyDescent="0.25">
      <c r="A64" s="6" t="s">
        <v>127</v>
      </c>
      <c r="B64" s="4" t="s">
        <v>0</v>
      </c>
      <c r="C64" s="2">
        <v>0</v>
      </c>
      <c r="D64" s="5">
        <f>+VLOOKUP(A64,'2018 data'!$B:$G,6,)</f>
        <v>2008</v>
      </c>
      <c r="E64" s="3" t="b">
        <f>+D64='2018 SPI DCS D1-1.SNAU'!D64</f>
        <v>1</v>
      </c>
    </row>
    <row r="65" spans="1:5" s="3" customFormat="1" x14ac:dyDescent="0.25">
      <c r="A65" s="6" t="s">
        <v>126</v>
      </c>
      <c r="B65" s="4" t="s">
        <v>0</v>
      </c>
      <c r="C65" s="2">
        <v>0</v>
      </c>
      <c r="D65" s="5">
        <f>+VLOOKUP(A65,'2018 data'!$B:$G,6,)</f>
        <v>1993</v>
      </c>
      <c r="E65" s="3" t="b">
        <f>+D65='2018 SPI DCS D1-1.SNAU'!D65</f>
        <v>1</v>
      </c>
    </row>
    <row r="66" spans="1:5" s="3" customFormat="1" x14ac:dyDescent="0.25">
      <c r="A66" s="6" t="s">
        <v>125</v>
      </c>
      <c r="B66" s="4" t="s">
        <v>0</v>
      </c>
      <c r="C66" s="2">
        <v>0</v>
      </c>
      <c r="D66" s="5">
        <f>+VLOOKUP(A66,'2018 data'!$B:$G,6,)</f>
        <v>2008</v>
      </c>
      <c r="E66" s="3" t="b">
        <f>+D66='2018 SPI DCS D1-1.SNAU'!D66</f>
        <v>1</v>
      </c>
    </row>
    <row r="67" spans="1:5" s="3" customFormat="1" x14ac:dyDescent="0.25">
      <c r="A67" s="6" t="s">
        <v>124</v>
      </c>
      <c r="B67" s="4" t="s">
        <v>0</v>
      </c>
      <c r="C67" s="2">
        <v>0</v>
      </c>
      <c r="D67" s="5">
        <f>+VLOOKUP(A67,'2018 data'!$B:$G,6,)</f>
        <v>1993</v>
      </c>
      <c r="E67" s="3" t="b">
        <f>+D67='2018 SPI DCS D1-1.SNAU'!D67</f>
        <v>1</v>
      </c>
    </row>
    <row r="68" spans="1:5" s="3" customFormat="1" x14ac:dyDescent="0.25">
      <c r="A68" s="6" t="s">
        <v>123</v>
      </c>
      <c r="B68" s="4" t="s">
        <v>0</v>
      </c>
      <c r="C68" s="2">
        <v>0</v>
      </c>
      <c r="D68" s="5">
        <f>+VLOOKUP(A68,'2018 data'!$B:$G,6,)</f>
        <v>1993</v>
      </c>
      <c r="E68" s="3" t="b">
        <f>+D68='2018 SPI DCS D1-1.SNAU'!D68</f>
        <v>1</v>
      </c>
    </row>
    <row r="69" spans="1:5" s="3" customFormat="1" x14ac:dyDescent="0.25">
      <c r="A69" s="6" t="s">
        <v>122</v>
      </c>
      <c r="B69" s="4" t="s">
        <v>0</v>
      </c>
      <c r="C69" s="2">
        <v>0</v>
      </c>
      <c r="D69" s="5">
        <f>+VLOOKUP(A69,'2018 data'!$B:$G,6,)</f>
        <v>1993</v>
      </c>
      <c r="E69" s="3" t="b">
        <f>+D69='2018 SPI DCS D1-1.SNAU'!D69</f>
        <v>1</v>
      </c>
    </row>
    <row r="70" spans="1:5" s="3" customFormat="1" x14ac:dyDescent="0.25">
      <c r="A70" s="6" t="s">
        <v>121</v>
      </c>
      <c r="B70" s="4" t="s">
        <v>0</v>
      </c>
      <c r="C70" s="2">
        <v>0</v>
      </c>
      <c r="D70" s="5">
        <f>+VLOOKUP(A70,'2018 data'!$B:$G,6,)</f>
        <v>1993</v>
      </c>
      <c r="E70" s="3" t="b">
        <f>+D70='2018 SPI DCS D1-1.SNAU'!D70</f>
        <v>1</v>
      </c>
    </row>
    <row r="71" spans="1:5" s="3" customFormat="1" x14ac:dyDescent="0.25">
      <c r="A71" s="6" t="s">
        <v>120</v>
      </c>
      <c r="B71" s="4" t="s">
        <v>0</v>
      </c>
      <c r="C71" s="2">
        <v>0</v>
      </c>
      <c r="D71" s="5">
        <f>+VLOOKUP(A71,'2018 data'!$B:$G,6,)</f>
        <v>1993</v>
      </c>
      <c r="E71" s="3" t="b">
        <f>+D71='2018 SPI DCS D1-1.SNAU'!D71</f>
        <v>1</v>
      </c>
    </row>
    <row r="72" spans="1:5" s="3" customFormat="1" x14ac:dyDescent="0.25">
      <c r="A72" s="6" t="s">
        <v>119</v>
      </c>
      <c r="B72" s="4" t="s">
        <v>0</v>
      </c>
      <c r="C72" s="2">
        <v>0</v>
      </c>
      <c r="D72" s="5">
        <f>+VLOOKUP(A72,'2018 data'!$B:$G,6,)</f>
        <v>1968</v>
      </c>
      <c r="E72" s="3" t="b">
        <f>+D72='2018 SPI DCS D1-1.SNAU'!D72</f>
        <v>1</v>
      </c>
    </row>
    <row r="73" spans="1:5" s="3" customFormat="1" x14ac:dyDescent="0.25">
      <c r="A73" s="6" t="s">
        <v>118</v>
      </c>
      <c r="B73" s="4" t="s">
        <v>0</v>
      </c>
      <c r="C73" s="2">
        <v>0</v>
      </c>
      <c r="D73" s="5">
        <f>+VLOOKUP(A73,'2018 data'!$B:$G,6,)</f>
        <v>1993</v>
      </c>
      <c r="E73" s="3" t="b">
        <f>+D73='2018 SPI DCS D1-1.SNAU'!D73</f>
        <v>1</v>
      </c>
    </row>
    <row r="74" spans="1:5" s="3" customFormat="1" x14ac:dyDescent="0.25">
      <c r="A74" s="6" t="s">
        <v>117</v>
      </c>
      <c r="B74" s="4" t="s">
        <v>0</v>
      </c>
      <c r="C74" s="2">
        <v>0</v>
      </c>
      <c r="D74" s="5">
        <f>+VLOOKUP(A74,'2018 data'!$B:$G,6,)</f>
        <v>2008</v>
      </c>
      <c r="E74" s="3" t="b">
        <f>+D74='2018 SPI DCS D1-1.SNAU'!D74</f>
        <v>1</v>
      </c>
    </row>
    <row r="75" spans="1:5" s="3" customFormat="1" x14ac:dyDescent="0.25">
      <c r="A75" s="6" t="s">
        <v>116</v>
      </c>
      <c r="B75" s="4" t="s">
        <v>0</v>
      </c>
      <c r="C75" s="2">
        <v>0</v>
      </c>
      <c r="D75" s="5">
        <f>+VLOOKUP(A75,'2018 data'!$B:$G,6,)</f>
        <v>2008</v>
      </c>
      <c r="E75" s="3" t="b">
        <f>+D75='2018 SPI DCS D1-1.SNAU'!D75</f>
        <v>1</v>
      </c>
    </row>
    <row r="76" spans="1:5" s="3" customFormat="1" x14ac:dyDescent="0.25">
      <c r="A76" s="6" t="s">
        <v>115</v>
      </c>
      <c r="B76" s="4" t="s">
        <v>0</v>
      </c>
      <c r="C76" s="2">
        <v>0</v>
      </c>
      <c r="D76" s="5">
        <f>+VLOOKUP(A76,'2018 data'!$B:$G,6,)</f>
        <v>2008</v>
      </c>
      <c r="E76" s="3" t="b">
        <f>+D76='2018 SPI DCS D1-1.SNAU'!D76</f>
        <v>1</v>
      </c>
    </row>
    <row r="77" spans="1:5" s="3" customFormat="1" x14ac:dyDescent="0.25">
      <c r="A77" s="6" t="s">
        <v>114</v>
      </c>
      <c r="B77" s="4" t="s">
        <v>0</v>
      </c>
      <c r="C77" s="2">
        <v>0</v>
      </c>
      <c r="D77" s="5">
        <f>+VLOOKUP(A77,'2018 data'!$B:$G,6,)</f>
        <v>2008</v>
      </c>
      <c r="E77" s="3" t="b">
        <f>+D77='2018 SPI DCS D1-1.SNAU'!D77</f>
        <v>1</v>
      </c>
    </row>
    <row r="78" spans="1:5" s="3" customFormat="1" x14ac:dyDescent="0.25">
      <c r="A78" s="6" t="s">
        <v>113</v>
      </c>
      <c r="B78" s="4" t="s">
        <v>0</v>
      </c>
      <c r="C78" s="2">
        <v>0</v>
      </c>
      <c r="D78" s="5">
        <f>+VLOOKUP(A78,'2018 data'!$B:$G,6,)</f>
        <v>1993</v>
      </c>
      <c r="E78" s="3" t="b">
        <f>+D78='2018 SPI DCS D1-1.SNAU'!D78</f>
        <v>1</v>
      </c>
    </row>
    <row r="79" spans="1:5" s="3" customFormat="1" x14ac:dyDescent="0.25">
      <c r="A79" s="6" t="s">
        <v>112</v>
      </c>
      <c r="B79" s="4" t="s">
        <v>0</v>
      </c>
      <c r="C79" s="2">
        <v>0</v>
      </c>
      <c r="D79" s="5">
        <f>+VLOOKUP(A79,'2018 data'!$B:$G,6,)</f>
        <v>1968</v>
      </c>
      <c r="E79" s="3" t="b">
        <f>+D79='2018 SPI DCS D1-1.SNAU'!D79</f>
        <v>1</v>
      </c>
    </row>
    <row r="80" spans="1:5" s="3" customFormat="1" x14ac:dyDescent="0.25">
      <c r="A80" s="6" t="s">
        <v>111</v>
      </c>
      <c r="B80" s="4" t="s">
        <v>0</v>
      </c>
      <c r="C80" s="2">
        <v>0</v>
      </c>
      <c r="D80" s="5">
        <f>+VLOOKUP(A80,'2018 data'!$B:$G,6,)</f>
        <v>2008</v>
      </c>
      <c r="E80" s="3" t="b">
        <f>+D80='2018 SPI DCS D1-1.SNAU'!D80</f>
        <v>1</v>
      </c>
    </row>
    <row r="81" spans="1:5" s="3" customFormat="1" x14ac:dyDescent="0.25">
      <c r="A81" s="6" t="s">
        <v>110</v>
      </c>
      <c r="B81" s="4" t="s">
        <v>0</v>
      </c>
      <c r="C81" s="2">
        <v>0</v>
      </c>
      <c r="D81" s="5">
        <f>+VLOOKUP(A81,'2018 data'!$B:$G,6,)</f>
        <v>2008</v>
      </c>
      <c r="E81" s="3" t="b">
        <f>+D81='2018 SPI DCS D1-1.SNAU'!D81</f>
        <v>1</v>
      </c>
    </row>
    <row r="82" spans="1:5" s="3" customFormat="1" x14ac:dyDescent="0.25">
      <c r="A82" s="6" t="s">
        <v>109</v>
      </c>
      <c r="B82" s="4" t="s">
        <v>0</v>
      </c>
      <c r="C82" s="2">
        <v>0</v>
      </c>
      <c r="D82" s="5">
        <f>+VLOOKUP(A82,'2018 data'!$B:$G,6,)</f>
        <v>2008</v>
      </c>
      <c r="E82" s="3" t="b">
        <f>+D82='2018 SPI DCS D1-1.SNAU'!D82</f>
        <v>1</v>
      </c>
    </row>
    <row r="83" spans="1:5" s="3" customFormat="1" x14ac:dyDescent="0.25">
      <c r="A83" s="6" t="s">
        <v>108</v>
      </c>
      <c r="B83" s="4" t="s">
        <v>0</v>
      </c>
      <c r="C83" s="2">
        <v>0</v>
      </c>
      <c r="D83" s="5">
        <f>+VLOOKUP(A83,'2018 data'!$B:$G,6,)</f>
        <v>1993</v>
      </c>
      <c r="E83" s="3" t="b">
        <f>+D83='2018 SPI DCS D1-1.SNAU'!D83</f>
        <v>1</v>
      </c>
    </row>
    <row r="84" spans="1:5" s="3" customFormat="1" x14ac:dyDescent="0.25">
      <c r="A84" s="6" t="s">
        <v>107</v>
      </c>
      <c r="B84" s="4" t="s">
        <v>0</v>
      </c>
      <c r="C84" s="2">
        <v>0</v>
      </c>
      <c r="D84" s="5">
        <f>+VLOOKUP(A84,'2018 data'!$B:$G,6,)</f>
        <v>2008</v>
      </c>
      <c r="E84" s="3" t="b">
        <f>+D84='2018 SPI DCS D1-1.SNAU'!D84</f>
        <v>1</v>
      </c>
    </row>
    <row r="85" spans="1:5" s="3" customFormat="1" x14ac:dyDescent="0.25">
      <c r="A85" s="6" t="s">
        <v>106</v>
      </c>
      <c r="B85" s="4" t="s">
        <v>0</v>
      </c>
      <c r="C85" s="2">
        <v>0</v>
      </c>
      <c r="D85" s="5">
        <f>+VLOOKUP(A85,'2018 data'!$B:$G,6,)</f>
        <v>1968</v>
      </c>
      <c r="E85" s="3" t="b">
        <f>+D85='2018 SPI DCS D1-1.SNAU'!D85</f>
        <v>1</v>
      </c>
    </row>
    <row r="86" spans="1:5" s="3" customFormat="1" x14ac:dyDescent="0.25">
      <c r="A86" s="6" t="s">
        <v>105</v>
      </c>
      <c r="B86" s="4" t="s">
        <v>0</v>
      </c>
      <c r="C86" s="2">
        <v>0</v>
      </c>
      <c r="D86" s="5">
        <f>+VLOOKUP(A86,'2018 data'!$B:$G,6,)</f>
        <v>1993</v>
      </c>
      <c r="E86" s="3" t="b">
        <f>+D86='2018 SPI DCS D1-1.SNAU'!D86</f>
        <v>1</v>
      </c>
    </row>
    <row r="87" spans="1:5" s="3" customFormat="1" x14ac:dyDescent="0.25">
      <c r="A87" s="6" t="s">
        <v>104</v>
      </c>
      <c r="B87" s="4" t="s">
        <v>0</v>
      </c>
      <c r="C87" s="2">
        <v>0</v>
      </c>
      <c r="D87" s="5">
        <f>+VLOOKUP(A87,'2018 data'!$B:$G,6,)</f>
        <v>2008</v>
      </c>
      <c r="E87" s="3" t="b">
        <f>+D87='2018 SPI DCS D1-1.SNAU'!D87</f>
        <v>1</v>
      </c>
    </row>
    <row r="88" spans="1:5" s="3" customFormat="1" x14ac:dyDescent="0.25">
      <c r="A88" s="6" t="s">
        <v>103</v>
      </c>
      <c r="B88" s="4" t="s">
        <v>0</v>
      </c>
      <c r="C88" s="2">
        <v>0</v>
      </c>
      <c r="D88" s="5">
        <f>+VLOOKUP(A88,'2018 data'!$B:$G,6,)</f>
        <v>1993</v>
      </c>
      <c r="E88" s="3" t="b">
        <f>+D88='2018 SPI DCS D1-1.SNAU'!D88</f>
        <v>1</v>
      </c>
    </row>
    <row r="89" spans="1:5" s="3" customFormat="1" x14ac:dyDescent="0.25">
      <c r="A89" s="6" t="s">
        <v>102</v>
      </c>
      <c r="B89" s="4" t="s">
        <v>0</v>
      </c>
      <c r="C89" s="2">
        <v>0</v>
      </c>
      <c r="D89" s="5">
        <f>+VLOOKUP(A89,'2018 data'!$B:$G,6,)</f>
        <v>2008</v>
      </c>
      <c r="E89" s="3" t="b">
        <f>+D89='2018 SPI DCS D1-1.SNAU'!D89</f>
        <v>1</v>
      </c>
    </row>
    <row r="90" spans="1:5" s="3" customFormat="1" x14ac:dyDescent="0.25">
      <c r="A90" s="6" t="s">
        <v>101</v>
      </c>
      <c r="B90" s="4" t="s">
        <v>0</v>
      </c>
      <c r="C90" s="2">
        <v>0</v>
      </c>
      <c r="D90" s="5">
        <f>+VLOOKUP(A90,'2018 data'!$B:$G,6,)</f>
        <v>1993</v>
      </c>
      <c r="E90" s="3" t="b">
        <f>+D90='2018 SPI DCS D1-1.SNAU'!D90</f>
        <v>1</v>
      </c>
    </row>
    <row r="91" spans="1:5" s="3" customFormat="1" x14ac:dyDescent="0.25">
      <c r="A91" s="6" t="s">
        <v>100</v>
      </c>
      <c r="B91" s="4" t="s">
        <v>0</v>
      </c>
      <c r="C91" s="2">
        <v>0</v>
      </c>
      <c r="D91" s="5">
        <f>+VLOOKUP(A91,'2018 data'!$B:$G,6,)</f>
        <v>1993</v>
      </c>
      <c r="E91" s="3" t="b">
        <f>+D91='2018 SPI DCS D1-1.SNAU'!D91</f>
        <v>1</v>
      </c>
    </row>
    <row r="92" spans="1:5" s="3" customFormat="1" x14ac:dyDescent="0.25">
      <c r="A92" s="6" t="s">
        <v>99</v>
      </c>
      <c r="B92" s="4" t="s">
        <v>0</v>
      </c>
      <c r="C92" s="2">
        <v>0</v>
      </c>
      <c r="D92" s="5">
        <f>+VLOOKUP(A92,'2018 data'!$B:$G,6,)</f>
        <v>1993</v>
      </c>
      <c r="E92" s="3" t="b">
        <f>+D92='2018 SPI DCS D1-1.SNAU'!D92</f>
        <v>1</v>
      </c>
    </row>
    <row r="93" spans="1:5" s="3" customFormat="1" x14ac:dyDescent="0.25">
      <c r="A93" s="6" t="s">
        <v>98</v>
      </c>
      <c r="B93" s="4" t="s">
        <v>0</v>
      </c>
      <c r="C93" s="2">
        <v>0</v>
      </c>
      <c r="D93" s="5">
        <f>+VLOOKUP(A93,'2018 data'!$B:$G,6,)</f>
        <v>2008</v>
      </c>
      <c r="E93" s="3" t="b">
        <f>+D93='2018 SPI DCS D1-1.SNAU'!D93</f>
        <v>1</v>
      </c>
    </row>
    <row r="94" spans="1:5" s="3" customFormat="1" x14ac:dyDescent="0.25">
      <c r="A94" s="6" t="s">
        <v>97</v>
      </c>
      <c r="B94" s="4" t="s">
        <v>0</v>
      </c>
      <c r="C94" s="2">
        <v>0</v>
      </c>
      <c r="D94" s="5">
        <f>+VLOOKUP(A94,'2018 data'!$B:$G,6,)</f>
        <v>2008</v>
      </c>
      <c r="E94" s="3" t="b">
        <f>+D94='2018 SPI DCS D1-1.SNAU'!D94</f>
        <v>1</v>
      </c>
    </row>
    <row r="95" spans="1:5" s="3" customFormat="1" x14ac:dyDescent="0.25">
      <c r="A95" s="6" t="s">
        <v>96</v>
      </c>
      <c r="B95" s="4" t="s">
        <v>0</v>
      </c>
      <c r="C95" s="2">
        <v>0</v>
      </c>
      <c r="D95" s="5">
        <f>+VLOOKUP(A95,'2018 data'!$B:$G,6,)</f>
        <v>2008</v>
      </c>
      <c r="E95" s="3" t="b">
        <f>+D95='2018 SPI DCS D1-1.SNAU'!D95</f>
        <v>1</v>
      </c>
    </row>
    <row r="96" spans="1:5" s="3" customFormat="1" x14ac:dyDescent="0.25">
      <c r="A96" s="6" t="s">
        <v>95</v>
      </c>
      <c r="B96" s="4" t="s">
        <v>0</v>
      </c>
      <c r="C96" s="2">
        <v>0</v>
      </c>
      <c r="D96" s="5">
        <f>+VLOOKUP(A96,'2018 data'!$B:$G,6,)</f>
        <v>1993</v>
      </c>
      <c r="E96" s="3" t="b">
        <f>+D96='2018 SPI DCS D1-1.SNAU'!D96</f>
        <v>1</v>
      </c>
    </row>
    <row r="97" spans="1:5" s="3" customFormat="1" x14ac:dyDescent="0.25">
      <c r="A97" s="6" t="s">
        <v>94</v>
      </c>
      <c r="B97" s="4" t="s">
        <v>0</v>
      </c>
      <c r="C97" s="2">
        <v>0</v>
      </c>
      <c r="D97" s="5">
        <f>+VLOOKUP(A97,'2018 data'!$B:$G,6,)</f>
        <v>1993</v>
      </c>
      <c r="E97" s="3" t="b">
        <f>+D97='2018 SPI DCS D1-1.SNAU'!D97</f>
        <v>1</v>
      </c>
    </row>
    <row r="98" spans="1:5" s="3" customFormat="1" x14ac:dyDescent="0.25">
      <c r="A98" s="6" t="s">
        <v>93</v>
      </c>
      <c r="B98" s="4" t="s">
        <v>0</v>
      </c>
      <c r="C98" s="2">
        <v>0</v>
      </c>
      <c r="D98" s="5">
        <f>+VLOOKUP(A98,'2018 data'!$B:$G,6,)</f>
        <v>1993</v>
      </c>
      <c r="E98" s="3" t="b">
        <f>+D98='2018 SPI DCS D1-1.SNAU'!D98</f>
        <v>1</v>
      </c>
    </row>
    <row r="99" spans="1:5" s="3" customFormat="1" x14ac:dyDescent="0.25">
      <c r="A99" s="6" t="s">
        <v>92</v>
      </c>
      <c r="B99" s="4" t="s">
        <v>0</v>
      </c>
      <c r="C99" s="2">
        <v>0</v>
      </c>
      <c r="D99" s="5">
        <f>+VLOOKUP(A99,'2018 data'!$B:$G,6,)</f>
        <v>2008</v>
      </c>
      <c r="E99" s="3" t="b">
        <f>+D99='2018 SPI DCS D1-1.SNAU'!D99</f>
        <v>1</v>
      </c>
    </row>
    <row r="100" spans="1:5" s="3" customFormat="1" x14ac:dyDescent="0.25">
      <c r="A100" s="6" t="s">
        <v>91</v>
      </c>
      <c r="B100" s="4" t="s">
        <v>0</v>
      </c>
      <c r="C100" s="2">
        <v>0</v>
      </c>
      <c r="D100" s="5">
        <f>+VLOOKUP(A100,'2018 data'!$B:$G,6,)</f>
        <v>2008</v>
      </c>
      <c r="E100" s="3" t="b">
        <f>+D100='2018 SPI DCS D1-1.SNAU'!D100</f>
        <v>1</v>
      </c>
    </row>
    <row r="101" spans="1:5" s="3" customFormat="1" x14ac:dyDescent="0.25">
      <c r="A101" s="6" t="s">
        <v>65</v>
      </c>
      <c r="B101" s="4" t="s">
        <v>0</v>
      </c>
      <c r="C101" s="2">
        <v>0</v>
      </c>
      <c r="D101" s="5">
        <f>+VLOOKUP(A101,'2018 data'!$B:$G,6,)</f>
        <v>1993</v>
      </c>
      <c r="E101" s="3" t="b">
        <f>+D101='2018 SPI DCS D1-1.SNAU'!D101</f>
        <v>1</v>
      </c>
    </row>
    <row r="102" spans="1:5" s="3" customFormat="1" x14ac:dyDescent="0.25">
      <c r="A102" s="6" t="s">
        <v>90</v>
      </c>
      <c r="B102" s="4" t="s">
        <v>0</v>
      </c>
      <c r="C102" s="2">
        <v>0</v>
      </c>
      <c r="D102" s="5">
        <f>+VLOOKUP(A102,'2018 data'!$B:$G,6,)</f>
        <v>1968</v>
      </c>
      <c r="E102" s="3" t="b">
        <f>+D102='2018 SPI DCS D1-1.SNAU'!D102</f>
        <v>1</v>
      </c>
    </row>
    <row r="103" spans="1:5" s="3" customFormat="1" x14ac:dyDescent="0.25">
      <c r="A103" s="6" t="s">
        <v>89</v>
      </c>
      <c r="B103" s="4" t="s">
        <v>0</v>
      </c>
      <c r="C103" s="2">
        <v>0</v>
      </c>
      <c r="D103" s="5">
        <f>+VLOOKUP(A103,'2018 data'!$B:$G,6,)</f>
        <v>2008</v>
      </c>
      <c r="E103" s="3" t="b">
        <f>+D103='2018 SPI DCS D1-1.SNAU'!D103</f>
        <v>1</v>
      </c>
    </row>
    <row r="104" spans="1:5" s="3" customFormat="1" x14ac:dyDescent="0.25">
      <c r="A104" s="6" t="s">
        <v>88</v>
      </c>
      <c r="B104" s="4" t="s">
        <v>0</v>
      </c>
      <c r="C104" s="2">
        <v>0</v>
      </c>
      <c r="D104" s="5">
        <f>+VLOOKUP(A104,'2018 data'!$B:$G,6,)</f>
        <v>2008</v>
      </c>
      <c r="E104" s="3" t="b">
        <f>+D104='2018 SPI DCS D1-1.SNAU'!D104</f>
        <v>1</v>
      </c>
    </row>
    <row r="105" spans="1:5" s="3" customFormat="1" x14ac:dyDescent="0.25">
      <c r="A105" s="6" t="s">
        <v>87</v>
      </c>
      <c r="B105" s="4" t="s">
        <v>0</v>
      </c>
      <c r="C105" s="2">
        <v>0</v>
      </c>
      <c r="D105" s="5">
        <f>+VLOOKUP(A105,'2018 data'!$B:$G,6,)</f>
        <v>1993</v>
      </c>
      <c r="E105" s="3" t="b">
        <f>+D105='2018 SPI DCS D1-1.SNAU'!D105</f>
        <v>1</v>
      </c>
    </row>
    <row r="106" spans="1:5" s="3" customFormat="1" x14ac:dyDescent="0.25">
      <c r="A106" s="6" t="s">
        <v>86</v>
      </c>
      <c r="B106" s="4" t="s">
        <v>0</v>
      </c>
      <c r="C106" s="2">
        <v>0</v>
      </c>
      <c r="D106" s="5">
        <f>+VLOOKUP(A106,'2018 data'!$B:$G,6,)</f>
        <v>1993</v>
      </c>
      <c r="E106" s="3" t="b">
        <f>+D106='2018 SPI DCS D1-1.SNAU'!D106</f>
        <v>1</v>
      </c>
    </row>
    <row r="107" spans="1:5" s="3" customFormat="1" x14ac:dyDescent="0.25">
      <c r="A107" s="6" t="s">
        <v>85</v>
      </c>
      <c r="B107" s="4" t="s">
        <v>0</v>
      </c>
      <c r="C107" s="2">
        <v>0</v>
      </c>
      <c r="D107" s="5">
        <f>+VLOOKUP(A107,'2018 data'!$B:$G,6,)</f>
        <v>2008</v>
      </c>
      <c r="E107" s="3" t="b">
        <f>+D107='2018 SPI DCS D1-1.SNAU'!D107</f>
        <v>1</v>
      </c>
    </row>
    <row r="108" spans="1:5" s="3" customFormat="1" x14ac:dyDescent="0.25">
      <c r="A108" s="6" t="s">
        <v>84</v>
      </c>
      <c r="B108" s="4" t="s">
        <v>0</v>
      </c>
      <c r="C108" s="2">
        <v>0</v>
      </c>
      <c r="D108" s="5">
        <f>+VLOOKUP(A108,'2018 data'!$B:$G,6,)</f>
        <v>1993</v>
      </c>
      <c r="E108" s="3" t="b">
        <f>+D108='2018 SPI DCS D1-1.SNAU'!D108</f>
        <v>1</v>
      </c>
    </row>
    <row r="109" spans="1:5" s="3" customFormat="1" x14ac:dyDescent="0.25">
      <c r="A109" s="6" t="s">
        <v>83</v>
      </c>
      <c r="B109" s="4" t="s">
        <v>0</v>
      </c>
      <c r="C109" s="2">
        <v>0</v>
      </c>
      <c r="D109" s="5">
        <f>+VLOOKUP(A109,'2018 data'!$B:$G,6,)</f>
        <v>1993</v>
      </c>
      <c r="E109" s="3" t="b">
        <f>+D109='2018 SPI DCS D1-1.SNAU'!D109</f>
        <v>1</v>
      </c>
    </row>
    <row r="110" spans="1:5" s="3" customFormat="1" x14ac:dyDescent="0.25">
      <c r="A110" s="6" t="s">
        <v>82</v>
      </c>
      <c r="B110" s="4" t="s">
        <v>0</v>
      </c>
      <c r="C110" s="2">
        <v>0</v>
      </c>
      <c r="D110" s="5">
        <f>+VLOOKUP(A110,'2018 data'!$B:$G,6,)</f>
        <v>2008</v>
      </c>
      <c r="E110" s="3" t="b">
        <f>+D110='2018 SPI DCS D1-1.SNAU'!D110</f>
        <v>1</v>
      </c>
    </row>
    <row r="111" spans="1:5" s="3" customFormat="1" x14ac:dyDescent="0.25">
      <c r="A111" s="6" t="s">
        <v>81</v>
      </c>
      <c r="B111" s="4" t="s">
        <v>0</v>
      </c>
      <c r="C111" s="2">
        <v>0</v>
      </c>
      <c r="D111" s="5">
        <f>+VLOOKUP(A111,'2018 data'!$B:$G,6,)</f>
        <v>2008</v>
      </c>
      <c r="E111" s="3" t="b">
        <f>+D111='2018 SPI DCS D1-1.SNAU'!D111</f>
        <v>1</v>
      </c>
    </row>
    <row r="112" spans="1:5" s="3" customFormat="1" x14ac:dyDescent="0.25">
      <c r="A112" s="6" t="s">
        <v>80</v>
      </c>
      <c r="B112" s="4" t="s">
        <v>0</v>
      </c>
      <c r="C112" s="2">
        <v>0</v>
      </c>
      <c r="D112" s="5">
        <f>+VLOOKUP(A112,'2018 data'!$B:$G,6,)</f>
        <v>1993</v>
      </c>
      <c r="E112" s="3" t="b">
        <f>+D112='2018 SPI DCS D1-1.SNAU'!D112</f>
        <v>1</v>
      </c>
    </row>
    <row r="113" spans="1:5" s="3" customFormat="1" x14ac:dyDescent="0.25">
      <c r="A113" s="6" t="s">
        <v>79</v>
      </c>
      <c r="B113" s="4" t="s">
        <v>0</v>
      </c>
      <c r="C113" s="2">
        <v>0</v>
      </c>
      <c r="D113" s="5">
        <f>+VLOOKUP(A113,'2018 data'!$B:$G,6,)</f>
        <v>1993</v>
      </c>
      <c r="E113" s="3" t="b">
        <f>+D113='2018 SPI DCS D1-1.SNAU'!D113</f>
        <v>1</v>
      </c>
    </row>
    <row r="114" spans="1:5" s="3" customFormat="1" x14ac:dyDescent="0.25">
      <c r="A114" s="6" t="s">
        <v>78</v>
      </c>
      <c r="B114" s="4" t="s">
        <v>0</v>
      </c>
      <c r="C114" s="2">
        <v>0</v>
      </c>
      <c r="D114" s="5">
        <f>+VLOOKUP(A114,'2018 data'!$B:$G,6,)</f>
        <v>2008</v>
      </c>
      <c r="E114" s="3" t="b">
        <f>+D114='2018 SPI DCS D1-1.SNAU'!D114</f>
        <v>1</v>
      </c>
    </row>
    <row r="115" spans="1:5" s="3" customFormat="1" x14ac:dyDescent="0.25">
      <c r="A115" s="6" t="s">
        <v>77</v>
      </c>
      <c r="B115" s="4" t="s">
        <v>0</v>
      </c>
      <c r="C115" s="2">
        <v>0</v>
      </c>
      <c r="D115" s="5">
        <f>+VLOOKUP(A115,'2018 data'!$B:$G,6,)</f>
        <v>2008</v>
      </c>
      <c r="E115" s="3" t="b">
        <f>+D115='2018 SPI DCS D1-1.SNAU'!D115</f>
        <v>1</v>
      </c>
    </row>
    <row r="116" spans="1:5" s="3" customFormat="1" x14ac:dyDescent="0.25">
      <c r="A116" s="6" t="s">
        <v>76</v>
      </c>
      <c r="B116" s="4" t="s">
        <v>0</v>
      </c>
      <c r="C116" s="2">
        <v>0</v>
      </c>
      <c r="D116" s="5">
        <f>+VLOOKUP(A116,'2018 data'!$B:$G,6,)</f>
        <v>2008</v>
      </c>
      <c r="E116" s="3" t="b">
        <f>+D116='2018 SPI DCS D1-1.SNAU'!D116</f>
        <v>1</v>
      </c>
    </row>
    <row r="117" spans="1:5" s="3" customFormat="1" x14ac:dyDescent="0.25">
      <c r="A117" s="6" t="s">
        <v>75</v>
      </c>
      <c r="B117" s="4" t="s">
        <v>0</v>
      </c>
      <c r="C117" s="2">
        <v>0</v>
      </c>
      <c r="D117" s="5">
        <f>+VLOOKUP(A117,'2018 data'!$B:$G,6,)</f>
        <v>1993</v>
      </c>
      <c r="E117" s="3" t="b">
        <f>+D117='2018 SPI DCS D1-1.SNAU'!D117</f>
        <v>1</v>
      </c>
    </row>
    <row r="118" spans="1:5" s="3" customFormat="1" x14ac:dyDescent="0.25">
      <c r="A118" s="6" t="s">
        <v>74</v>
      </c>
      <c r="B118" s="4" t="s">
        <v>0</v>
      </c>
      <c r="C118" s="2">
        <v>0</v>
      </c>
      <c r="D118" s="5">
        <f>+VLOOKUP(A118,'2018 data'!$B:$G,6,)</f>
        <v>1968</v>
      </c>
      <c r="E118" s="3" t="b">
        <f>+D118='2018 SPI DCS D1-1.SNAU'!D118</f>
        <v>1</v>
      </c>
    </row>
    <row r="119" spans="1:5" s="3" customFormat="1" x14ac:dyDescent="0.25">
      <c r="A119" s="6" t="s">
        <v>73</v>
      </c>
      <c r="B119" s="4" t="s">
        <v>0</v>
      </c>
      <c r="C119" s="2">
        <v>0</v>
      </c>
      <c r="D119" s="5">
        <f>+VLOOKUP(A119,'2018 data'!$B:$G,6,)</f>
        <v>1993</v>
      </c>
      <c r="E119" s="3" t="b">
        <f>+D119='2018 SPI DCS D1-1.SNAU'!D119</f>
        <v>1</v>
      </c>
    </row>
    <row r="120" spans="1:5" s="3" customFormat="1" x14ac:dyDescent="0.25">
      <c r="A120" s="6" t="s">
        <v>72</v>
      </c>
      <c r="B120" s="4" t="s">
        <v>0</v>
      </c>
      <c r="C120" s="2">
        <v>0</v>
      </c>
      <c r="D120" s="5">
        <f>+VLOOKUP(A120,'2018 data'!$B:$G,6,)</f>
        <v>1993</v>
      </c>
      <c r="E120" s="3" t="b">
        <f>+D120='2018 SPI DCS D1-1.SNAU'!D120</f>
        <v>1</v>
      </c>
    </row>
    <row r="121" spans="1:5" s="3" customFormat="1" x14ac:dyDescent="0.25">
      <c r="A121" s="6" t="s">
        <v>71</v>
      </c>
      <c r="B121" s="4" t="s">
        <v>0</v>
      </c>
      <c r="C121" s="2">
        <v>0</v>
      </c>
      <c r="D121" s="5">
        <f>+VLOOKUP(A121,'2018 data'!$B:$G,6,)</f>
        <v>1993</v>
      </c>
      <c r="E121" s="3" t="b">
        <f>+D121='2018 SPI DCS D1-1.SNAU'!D121</f>
        <v>1</v>
      </c>
    </row>
    <row r="122" spans="1:5" s="3" customFormat="1" x14ac:dyDescent="0.25">
      <c r="A122" s="6" t="s">
        <v>70</v>
      </c>
      <c r="B122" s="4" t="s">
        <v>0</v>
      </c>
      <c r="C122" s="2">
        <v>0</v>
      </c>
      <c r="D122" s="5">
        <f>+VLOOKUP(A122,'2018 data'!$B:$G,6,)</f>
        <v>2008</v>
      </c>
      <c r="E122" s="3" t="b">
        <f>+D122='2018 SPI DCS D1-1.SNAU'!D122</f>
        <v>1</v>
      </c>
    </row>
    <row r="123" spans="1:5" s="3" customFormat="1" x14ac:dyDescent="0.25">
      <c r="A123" s="6" t="s">
        <v>69</v>
      </c>
      <c r="B123" s="4" t="s">
        <v>0</v>
      </c>
      <c r="C123" s="2">
        <v>0</v>
      </c>
      <c r="D123" s="5">
        <f>+VLOOKUP(A123,'2018 data'!$B:$G,6,)</f>
        <v>2008</v>
      </c>
      <c r="E123" s="3" t="b">
        <f>+D123='2018 SPI DCS D1-1.SNAU'!D123</f>
        <v>1</v>
      </c>
    </row>
    <row r="124" spans="1:5" s="3" customFormat="1" x14ac:dyDescent="0.25">
      <c r="A124" s="6" t="s">
        <v>68</v>
      </c>
      <c r="B124" s="4" t="s">
        <v>0</v>
      </c>
      <c r="C124" s="2">
        <v>0</v>
      </c>
      <c r="D124" s="5">
        <f>+VLOOKUP(A124,'2018 data'!$B:$G,6,)</f>
        <v>1993</v>
      </c>
      <c r="E124" s="3" t="b">
        <f>+D124='2018 SPI DCS D1-1.SNAU'!D124</f>
        <v>1</v>
      </c>
    </row>
    <row r="125" spans="1:5" s="3" customFormat="1" x14ac:dyDescent="0.25">
      <c r="A125" s="6" t="s">
        <v>67</v>
      </c>
      <c r="B125" s="4" t="s">
        <v>0</v>
      </c>
      <c r="C125" s="2">
        <v>0</v>
      </c>
      <c r="D125" s="5">
        <f>+VLOOKUP(A125,'2018 data'!$B:$G,6,)</f>
        <v>1993</v>
      </c>
      <c r="E125" s="3" t="b">
        <f>+D125='2018 SPI DCS D1-1.SNAU'!D125</f>
        <v>1</v>
      </c>
    </row>
    <row r="126" spans="1:5" s="3" customFormat="1" x14ac:dyDescent="0.25">
      <c r="A126" s="6" t="s">
        <v>66</v>
      </c>
      <c r="B126" s="4" t="s">
        <v>0</v>
      </c>
      <c r="C126" s="2">
        <v>0</v>
      </c>
      <c r="D126" s="5">
        <f>+VLOOKUP(A126,'2018 data'!$B:$G,6,)</f>
        <v>2008</v>
      </c>
      <c r="E126" s="3" t="b">
        <f>+D126='2018 SPI DCS D1-1.SNAU'!D126</f>
        <v>1</v>
      </c>
    </row>
    <row r="127" spans="1:5" s="3" customFormat="1" x14ac:dyDescent="0.25">
      <c r="A127" s="6" t="s">
        <v>64</v>
      </c>
      <c r="B127" s="4" t="s">
        <v>0</v>
      </c>
      <c r="C127" s="2">
        <v>0</v>
      </c>
      <c r="D127" s="5">
        <f>+VLOOKUP(A127,'2018 data'!$B:$G,6,)</f>
        <v>2008</v>
      </c>
      <c r="E127" s="3" t="b">
        <f>+D127='2018 SPI DCS D1-1.SNAU'!D127</f>
        <v>1</v>
      </c>
    </row>
    <row r="128" spans="1:5" s="3" customFormat="1" x14ac:dyDescent="0.25">
      <c r="A128" s="6" t="s">
        <v>63</v>
      </c>
      <c r="B128" s="4" t="s">
        <v>0</v>
      </c>
      <c r="C128" s="2">
        <v>0</v>
      </c>
      <c r="D128" s="5">
        <f>+VLOOKUP(A128,'2018 data'!$B:$G,6,)</f>
        <v>1993</v>
      </c>
      <c r="E128" s="3" t="b">
        <f>+D128='2018 SPI DCS D1-1.SNAU'!D128</f>
        <v>1</v>
      </c>
    </row>
    <row r="129" spans="1:5" s="3" customFormat="1" x14ac:dyDescent="0.25">
      <c r="A129" s="6" t="s">
        <v>62</v>
      </c>
      <c r="B129" s="4" t="s">
        <v>0</v>
      </c>
      <c r="C129" s="2">
        <v>0</v>
      </c>
      <c r="D129" s="5">
        <f>+VLOOKUP(A129,'2018 data'!$B:$G,6,)</f>
        <v>2008</v>
      </c>
      <c r="E129" s="3" t="b">
        <f>+D129='2018 SPI DCS D1-1.SNAU'!D129</f>
        <v>1</v>
      </c>
    </row>
    <row r="130" spans="1:5" s="3" customFormat="1" x14ac:dyDescent="0.25">
      <c r="A130" s="6" t="s">
        <v>61</v>
      </c>
      <c r="B130" s="4" t="s">
        <v>0</v>
      </c>
      <c r="C130" s="2">
        <v>0</v>
      </c>
      <c r="D130" s="5">
        <f>+VLOOKUP(A130,'2018 data'!$B:$G,6,)</f>
        <v>1993</v>
      </c>
      <c r="E130" s="3" t="b">
        <f>+D130='2018 SPI DCS D1-1.SNAU'!D130</f>
        <v>1</v>
      </c>
    </row>
    <row r="131" spans="1:5" s="3" customFormat="1" x14ac:dyDescent="0.25">
      <c r="A131" s="6" t="s">
        <v>60</v>
      </c>
      <c r="B131" s="4" t="s">
        <v>0</v>
      </c>
      <c r="C131" s="2">
        <v>0</v>
      </c>
      <c r="D131" s="5">
        <f>+VLOOKUP(A131,'2018 data'!$B:$G,6,)</f>
        <v>1993</v>
      </c>
      <c r="E131" s="3" t="b">
        <f>+D131='2018 SPI DCS D1-1.SNAU'!D131</f>
        <v>1</v>
      </c>
    </row>
    <row r="132" spans="1:5" s="3" customFormat="1" x14ac:dyDescent="0.25">
      <c r="A132" s="6" t="s">
        <v>59</v>
      </c>
      <c r="B132" s="4" t="s">
        <v>0</v>
      </c>
      <c r="C132" s="2">
        <v>0</v>
      </c>
      <c r="D132" s="5">
        <f>+VLOOKUP(A132,'2018 data'!$B:$G,6,)</f>
        <v>1993</v>
      </c>
      <c r="E132" s="3" t="b">
        <f>+D132='2018 SPI DCS D1-1.SNAU'!D132</f>
        <v>1</v>
      </c>
    </row>
    <row r="133" spans="1:5" s="3" customFormat="1" x14ac:dyDescent="0.25">
      <c r="A133" s="6" t="s">
        <v>58</v>
      </c>
      <c r="B133" s="4" t="s">
        <v>0</v>
      </c>
      <c r="C133" s="2">
        <v>0</v>
      </c>
      <c r="D133" s="5">
        <f>+VLOOKUP(A133,'2018 data'!$B:$G,6,)</f>
        <v>1993</v>
      </c>
      <c r="E133" s="3" t="b">
        <f>+D133='2018 SPI DCS D1-1.SNAU'!D133</f>
        <v>1</v>
      </c>
    </row>
    <row r="134" spans="1:5" s="3" customFormat="1" x14ac:dyDescent="0.25">
      <c r="A134" s="6" t="s">
        <v>57</v>
      </c>
      <c r="B134" s="4" t="s">
        <v>0</v>
      </c>
      <c r="C134" s="2">
        <v>0</v>
      </c>
      <c r="D134" s="5">
        <f>+VLOOKUP(A134,'2018 data'!$B:$G,6,)</f>
        <v>2008</v>
      </c>
      <c r="E134" s="3" t="b">
        <f>+D134='2018 SPI DCS D1-1.SNAU'!D134</f>
        <v>1</v>
      </c>
    </row>
    <row r="135" spans="1:5" s="3" customFormat="1" x14ac:dyDescent="0.25">
      <c r="A135" s="6" t="s">
        <v>56</v>
      </c>
      <c r="B135" s="4" t="s">
        <v>0</v>
      </c>
      <c r="C135" s="2">
        <v>0</v>
      </c>
      <c r="D135" s="5">
        <f>+VLOOKUP(A135,'2018 data'!$B:$G,6,)</f>
        <v>2008</v>
      </c>
      <c r="E135" s="3" t="b">
        <f>+D135='2018 SPI DCS D1-1.SNAU'!D135</f>
        <v>1</v>
      </c>
    </row>
    <row r="136" spans="1:5" s="3" customFormat="1" x14ac:dyDescent="0.25">
      <c r="A136" s="6" t="s">
        <v>55</v>
      </c>
      <c r="B136" s="4" t="s">
        <v>0</v>
      </c>
      <c r="C136" s="2">
        <v>0</v>
      </c>
      <c r="D136" s="5">
        <f>+VLOOKUP(A136,'2018 data'!$B:$G,6,)</f>
        <v>2008</v>
      </c>
      <c r="E136" s="3" t="b">
        <f>+D136='2018 SPI DCS D1-1.SNAU'!D136</f>
        <v>1</v>
      </c>
    </row>
    <row r="137" spans="1:5" s="3" customFormat="1" x14ac:dyDescent="0.25">
      <c r="A137" s="6" t="s">
        <v>54</v>
      </c>
      <c r="B137" s="4" t="s">
        <v>0</v>
      </c>
      <c r="C137" s="2">
        <v>0</v>
      </c>
      <c r="D137" s="5">
        <f>+VLOOKUP(A137,'2018 data'!$B:$G,6,)</f>
        <v>2008</v>
      </c>
      <c r="E137" s="3" t="b">
        <f>+D137='2018 SPI DCS D1-1.SNAU'!D137</f>
        <v>1</v>
      </c>
    </row>
    <row r="138" spans="1:5" s="3" customFormat="1" x14ac:dyDescent="0.25">
      <c r="A138" s="6" t="s">
        <v>53</v>
      </c>
      <c r="B138" s="4" t="s">
        <v>0</v>
      </c>
      <c r="C138" s="2">
        <v>0</v>
      </c>
      <c r="D138" s="5">
        <f>+VLOOKUP(A138,'2018 data'!$B:$G,6,)</f>
        <v>1993</v>
      </c>
      <c r="E138" s="3" t="b">
        <f>+D138='2018 SPI DCS D1-1.SNAU'!D138</f>
        <v>1</v>
      </c>
    </row>
    <row r="139" spans="1:5" s="3" customFormat="1" x14ac:dyDescent="0.25">
      <c r="A139" s="6" t="s">
        <v>52</v>
      </c>
      <c r="B139" s="4" t="s">
        <v>0</v>
      </c>
      <c r="C139" s="2">
        <v>0</v>
      </c>
      <c r="D139" s="5">
        <f>+VLOOKUP(A139,'2018 data'!$B:$G,6,)</f>
        <v>2008</v>
      </c>
      <c r="E139" s="3" t="b">
        <f>+D139='2018 SPI DCS D1-1.SNAU'!D139</f>
        <v>1</v>
      </c>
    </row>
    <row r="140" spans="1:5" s="3" customFormat="1" x14ac:dyDescent="0.25">
      <c r="A140" s="6" t="s">
        <v>51</v>
      </c>
      <c r="B140" s="4" t="s">
        <v>0</v>
      </c>
      <c r="C140" s="2">
        <v>0</v>
      </c>
      <c r="D140" s="5">
        <f>+VLOOKUP(A140,'2018 data'!$B:$G,6,)</f>
        <v>1993</v>
      </c>
      <c r="E140" s="3" t="b">
        <f>+D140='2018 SPI DCS D1-1.SNAU'!D140</f>
        <v>1</v>
      </c>
    </row>
    <row r="141" spans="1:5" s="3" customFormat="1" x14ac:dyDescent="0.25">
      <c r="A141" s="6" t="s">
        <v>50</v>
      </c>
      <c r="B141" s="4" t="s">
        <v>0</v>
      </c>
      <c r="C141" s="2">
        <v>0</v>
      </c>
      <c r="D141" s="5">
        <f>+VLOOKUP(A141,'2018 data'!$B:$G,6,)</f>
        <v>1993</v>
      </c>
      <c r="E141" s="3" t="b">
        <f>+D141='2018 SPI DCS D1-1.SNAU'!D141</f>
        <v>1</v>
      </c>
    </row>
    <row r="142" spans="1:5" s="3" customFormat="1" x14ac:dyDescent="0.25">
      <c r="A142" s="6" t="s">
        <v>49</v>
      </c>
      <c r="B142" s="4" t="s">
        <v>0</v>
      </c>
      <c r="C142" s="2">
        <v>0</v>
      </c>
      <c r="D142" s="5">
        <f>+VLOOKUP(A142,'2018 data'!$B:$G,6,)</f>
        <v>1993</v>
      </c>
      <c r="E142" s="3" t="b">
        <f>+D142='2018 SPI DCS D1-1.SNAU'!D142</f>
        <v>1</v>
      </c>
    </row>
    <row r="143" spans="1:5" s="3" customFormat="1" x14ac:dyDescent="0.25">
      <c r="A143" s="6" t="s">
        <v>48</v>
      </c>
      <c r="B143" s="4" t="s">
        <v>0</v>
      </c>
      <c r="C143" s="2">
        <v>0</v>
      </c>
      <c r="D143" s="5">
        <f>+VLOOKUP(A143,'2018 data'!$B:$G,6,)</f>
        <v>1993</v>
      </c>
      <c r="E143" s="3" t="b">
        <f>+D143='2018 SPI DCS D1-1.SNAU'!D143</f>
        <v>1</v>
      </c>
    </row>
    <row r="144" spans="1:5" s="3" customFormat="1" x14ac:dyDescent="0.25">
      <c r="A144" s="6" t="s">
        <v>47</v>
      </c>
      <c r="B144" s="4" t="s">
        <v>0</v>
      </c>
      <c r="C144" s="2">
        <v>0</v>
      </c>
      <c r="D144" s="5">
        <f>+VLOOKUP(A144,'2018 data'!$B:$G,6,)</f>
        <v>1993</v>
      </c>
      <c r="E144" s="3" t="b">
        <f>+D144='2018 SPI DCS D1-1.SNAU'!D144</f>
        <v>1</v>
      </c>
    </row>
    <row r="145" spans="1:6" s="3" customFormat="1" x14ac:dyDescent="0.25">
      <c r="A145" s="6" t="s">
        <v>46</v>
      </c>
      <c r="B145" s="4" t="s">
        <v>0</v>
      </c>
      <c r="C145" s="2">
        <v>0</v>
      </c>
      <c r="D145" s="5">
        <f>+VLOOKUP(A145,'2018 data'!$B:$G,6,)</f>
        <v>2008</v>
      </c>
      <c r="E145" s="3" t="b">
        <f>+D145='2018 SPI DCS D1-1.SNAU'!D145</f>
        <v>1</v>
      </c>
    </row>
    <row r="146" spans="1:6" s="3" customFormat="1" x14ac:dyDescent="0.25">
      <c r="A146" s="6" t="s">
        <v>45</v>
      </c>
      <c r="B146" s="4" t="s">
        <v>0</v>
      </c>
      <c r="C146" s="2">
        <v>0</v>
      </c>
      <c r="D146" s="5">
        <f>+VLOOKUP(A146,'2018 data'!$B:$G,6,)</f>
        <v>1993</v>
      </c>
      <c r="E146" s="3" t="b">
        <f>+D146='2018 SPI DCS D1-1.SNAU'!D146</f>
        <v>1</v>
      </c>
    </row>
    <row r="147" spans="1:6" s="3" customFormat="1" x14ac:dyDescent="0.25">
      <c r="A147" s="6" t="s">
        <v>44</v>
      </c>
      <c r="B147" s="4" t="s">
        <v>0</v>
      </c>
      <c r="C147" s="2">
        <v>0</v>
      </c>
      <c r="D147" s="5">
        <f>+VLOOKUP(A147,'2018 data'!$B:$G,6,)</f>
        <v>2008</v>
      </c>
      <c r="E147" s="3" t="b">
        <f>+D147='2018 SPI DCS D1-1.SNAU'!D147</f>
        <v>1</v>
      </c>
    </row>
    <row r="148" spans="1:6" x14ac:dyDescent="0.25">
      <c r="A148" s="6" t="s">
        <v>43</v>
      </c>
      <c r="B148" s="4" t="s">
        <v>0</v>
      </c>
      <c r="C148" s="2">
        <v>0</v>
      </c>
      <c r="D148" s="5">
        <f>+VLOOKUP(A148,'2018 data'!$B:$G,6,)</f>
        <v>1993</v>
      </c>
      <c r="E148" s="3" t="b">
        <f>+D148='2018 SPI DCS D1-1.SNAU'!D148</f>
        <v>1</v>
      </c>
      <c r="F148" s="3"/>
    </row>
    <row r="149" spans="1:6" x14ac:dyDescent="0.25">
      <c r="A149" s="6" t="s">
        <v>42</v>
      </c>
      <c r="B149" s="4" t="s">
        <v>0</v>
      </c>
      <c r="C149" s="2">
        <v>0</v>
      </c>
      <c r="D149" s="5">
        <f>+VLOOKUP(A149,'2018 data'!$B:$G,6,)</f>
        <v>1993</v>
      </c>
      <c r="E149" s="3" t="b">
        <f>+D149='2018 SPI DCS D1-1.SNAU'!D149</f>
        <v>1</v>
      </c>
      <c r="F149" s="3"/>
    </row>
    <row r="150" spans="1:6" x14ac:dyDescent="0.25">
      <c r="A150" s="6" t="s">
        <v>41</v>
      </c>
      <c r="B150" s="4" t="s">
        <v>0</v>
      </c>
      <c r="C150" s="2">
        <v>0</v>
      </c>
      <c r="D150" s="5">
        <f>+VLOOKUP(A150,'2018 data'!$B:$G,6,)</f>
        <v>2008</v>
      </c>
      <c r="E150" s="3" t="b">
        <f>+D150='2018 SPI DCS D1-1.SNAU'!D150</f>
        <v>1</v>
      </c>
      <c r="F150" s="3"/>
    </row>
    <row r="151" spans="1:6" x14ac:dyDescent="0.25">
      <c r="A151" s="6" t="s">
        <v>40</v>
      </c>
      <c r="B151" s="4" t="s">
        <v>0</v>
      </c>
      <c r="C151" s="2">
        <v>0</v>
      </c>
      <c r="D151" s="5">
        <f>+VLOOKUP(A151,'2018 data'!$B:$G,6,)</f>
        <v>2008</v>
      </c>
      <c r="E151" s="3" t="b">
        <f>+D151='2018 SPI DCS D1-1.SNAU'!D151</f>
        <v>1</v>
      </c>
      <c r="F151" s="3"/>
    </row>
    <row r="152" spans="1:6" x14ac:dyDescent="0.25">
      <c r="A152" s="6" t="s">
        <v>39</v>
      </c>
      <c r="B152" s="4" t="s">
        <v>0</v>
      </c>
      <c r="C152" s="2">
        <v>0</v>
      </c>
      <c r="D152" s="5">
        <f>+VLOOKUP(A152,'2018 data'!$B:$G,6,)</f>
        <v>2008</v>
      </c>
      <c r="E152" s="3" t="b">
        <f>+D152='2018 SPI DCS D1-1.SNAU'!D152</f>
        <v>1</v>
      </c>
      <c r="F152" s="3"/>
    </row>
    <row r="153" spans="1:6" x14ac:dyDescent="0.25">
      <c r="A153" s="6" t="s">
        <v>38</v>
      </c>
      <c r="B153" s="4" t="s">
        <v>0</v>
      </c>
      <c r="C153" s="2">
        <v>0</v>
      </c>
      <c r="D153" s="5">
        <f>+VLOOKUP(A153,'2018 data'!$B:$G,6,)</f>
        <v>1993</v>
      </c>
      <c r="E153" s="3" t="b">
        <f>+D153='2018 SPI DCS D1-1.SNAU'!D153</f>
        <v>1</v>
      </c>
      <c r="F153" s="3"/>
    </row>
    <row r="154" spans="1:6" x14ac:dyDescent="0.25">
      <c r="A154" s="6" t="s">
        <v>37</v>
      </c>
      <c r="B154" s="4" t="s">
        <v>0</v>
      </c>
      <c r="C154" s="2">
        <v>0</v>
      </c>
      <c r="D154" s="5">
        <f>+VLOOKUP(A154,'2018 data'!$B:$G,6,)</f>
        <v>1968</v>
      </c>
      <c r="E154" s="3" t="b">
        <f>+D154='2018 SPI DCS D1-1.SNAU'!D154</f>
        <v>1</v>
      </c>
      <c r="F154" s="3"/>
    </row>
    <row r="155" spans="1:6" x14ac:dyDescent="0.25">
      <c r="A155" s="6" t="s">
        <v>36</v>
      </c>
      <c r="B155" s="4" t="s">
        <v>0</v>
      </c>
      <c r="C155" s="2">
        <v>0</v>
      </c>
      <c r="D155" s="5">
        <f>+VLOOKUP(A155,'2018 data'!$B:$G,6,)</f>
        <v>2008</v>
      </c>
      <c r="E155" s="3" t="b">
        <f>+D155='2018 SPI DCS D1-1.SNAU'!D155</f>
        <v>1</v>
      </c>
      <c r="F155" s="3"/>
    </row>
    <row r="156" spans="1:6" x14ac:dyDescent="0.25">
      <c r="A156" s="6" t="s">
        <v>35</v>
      </c>
      <c r="B156" s="4" t="s">
        <v>0</v>
      </c>
      <c r="C156" s="2">
        <v>0</v>
      </c>
      <c r="D156" s="5">
        <f>+VLOOKUP(A156,'2018 data'!$B:$G,6,)</f>
        <v>2008</v>
      </c>
      <c r="E156" s="3" t="b">
        <f>+D156='2018 SPI DCS D1-1.SNAU'!D156</f>
        <v>1</v>
      </c>
      <c r="F156" s="3"/>
    </row>
    <row r="157" spans="1:6" x14ac:dyDescent="0.25">
      <c r="A157" s="6" t="s">
        <v>34</v>
      </c>
      <c r="B157" s="4" t="s">
        <v>0</v>
      </c>
      <c r="C157" s="2">
        <v>0</v>
      </c>
      <c r="D157" s="5">
        <f>+VLOOKUP(A157,'2018 data'!$B:$G,6,)</f>
        <v>2008</v>
      </c>
      <c r="E157" s="3" t="b">
        <f>+D157='2018 SPI DCS D1-1.SNAU'!D157</f>
        <v>1</v>
      </c>
      <c r="F157" s="3"/>
    </row>
    <row r="158" spans="1:6" x14ac:dyDescent="0.25">
      <c r="A158" s="6" t="s">
        <v>33</v>
      </c>
      <c r="B158" s="4" t="s">
        <v>0</v>
      </c>
      <c r="C158" s="2">
        <v>0</v>
      </c>
      <c r="D158" s="5">
        <f>+VLOOKUP(A158,'2018 data'!$B:$G,6,)</f>
        <v>2008</v>
      </c>
      <c r="E158" s="3" t="b">
        <f>+D158='2018 SPI DCS D1-1.SNAU'!D158</f>
        <v>1</v>
      </c>
      <c r="F158" s="3"/>
    </row>
    <row r="159" spans="1:6" x14ac:dyDescent="0.25">
      <c r="A159" s="6" t="s">
        <v>32</v>
      </c>
      <c r="B159" s="4" t="s">
        <v>0</v>
      </c>
      <c r="C159" s="2">
        <v>0</v>
      </c>
      <c r="D159" s="5">
        <f>+VLOOKUP(A159,'2018 data'!$B:$G,6,)</f>
        <v>1993</v>
      </c>
      <c r="E159" s="3" t="b">
        <f>+D159='2018 SPI DCS D1-1.SNAU'!D159</f>
        <v>1</v>
      </c>
      <c r="F159" s="3"/>
    </row>
    <row r="160" spans="1:6" x14ac:dyDescent="0.25">
      <c r="A160" s="6" t="s">
        <v>31</v>
      </c>
      <c r="B160" s="4" t="s">
        <v>0</v>
      </c>
      <c r="C160" s="2">
        <v>0</v>
      </c>
      <c r="D160" s="5">
        <f>+VLOOKUP(A160,'2018 data'!$B:$G,6,)</f>
        <v>1993</v>
      </c>
      <c r="E160" s="3" t="b">
        <f>+D160='2018 SPI DCS D1-1.SNAU'!D160</f>
        <v>1</v>
      </c>
      <c r="F160" s="3"/>
    </row>
    <row r="161" spans="1:6" x14ac:dyDescent="0.25">
      <c r="A161" s="6" t="s">
        <v>30</v>
      </c>
      <c r="B161" s="4" t="s">
        <v>0</v>
      </c>
      <c r="C161" s="2">
        <v>0</v>
      </c>
      <c r="D161" s="5">
        <f>+VLOOKUP(A161,'2018 data'!$B:$G,6,)</f>
        <v>1993</v>
      </c>
      <c r="E161" s="3" t="b">
        <f>+D161='2018 SPI DCS D1-1.SNAU'!D161</f>
        <v>1</v>
      </c>
      <c r="F161" s="3"/>
    </row>
    <row r="162" spans="1:6" x14ac:dyDescent="0.25">
      <c r="A162" s="6" t="s">
        <v>29</v>
      </c>
      <c r="B162" s="4" t="s">
        <v>0</v>
      </c>
      <c r="C162" s="2">
        <v>0</v>
      </c>
      <c r="D162" s="5">
        <f>+VLOOKUP(A162,'2018 data'!$B:$G,6,)</f>
        <v>1968</v>
      </c>
      <c r="E162" s="3" t="b">
        <f>+D162='2018 SPI DCS D1-1.SNAU'!D162</f>
        <v>1</v>
      </c>
      <c r="F162" s="3"/>
    </row>
    <row r="163" spans="1:6" x14ac:dyDescent="0.25">
      <c r="A163" s="6" t="s">
        <v>28</v>
      </c>
      <c r="B163" s="4" t="s">
        <v>0</v>
      </c>
      <c r="C163" s="2">
        <v>0</v>
      </c>
      <c r="D163" s="5">
        <f>+VLOOKUP(A163,'2018 data'!$B:$G,6,)</f>
        <v>1993</v>
      </c>
      <c r="E163" s="3" t="b">
        <f>+D163='2018 SPI DCS D1-1.SNAU'!D163</f>
        <v>1</v>
      </c>
      <c r="F163" s="3"/>
    </row>
    <row r="164" spans="1:6" x14ac:dyDescent="0.25">
      <c r="A164" s="6" t="s">
        <v>135</v>
      </c>
      <c r="B164" s="4" t="s">
        <v>0</v>
      </c>
      <c r="C164" s="2">
        <v>0</v>
      </c>
      <c r="D164" s="5">
        <f>+VLOOKUP(A164,'2018 data'!$B:$G,6,)</f>
        <v>2008</v>
      </c>
      <c r="E164" s="3" t="b">
        <f>+D164='2018 SPI DCS D1-1.SNAU'!D164</f>
        <v>1</v>
      </c>
      <c r="F164" s="3"/>
    </row>
    <row r="165" spans="1:6" x14ac:dyDescent="0.25">
      <c r="A165" s="6" t="s">
        <v>27</v>
      </c>
      <c r="B165" s="4" t="s">
        <v>0</v>
      </c>
      <c r="C165" s="2">
        <v>0</v>
      </c>
      <c r="D165" s="5">
        <f>+VLOOKUP(A165,'2018 data'!$B:$G,6,)</f>
        <v>2008</v>
      </c>
      <c r="E165" s="3" t="b">
        <f>+D165='2018 SPI DCS D1-1.SNAU'!D165</f>
        <v>1</v>
      </c>
      <c r="F165" s="3"/>
    </row>
    <row r="166" spans="1:6" x14ac:dyDescent="0.25">
      <c r="A166" s="6" t="s">
        <v>26</v>
      </c>
      <c r="B166" s="4" t="s">
        <v>0</v>
      </c>
      <c r="C166" s="2">
        <v>0</v>
      </c>
      <c r="D166" s="5">
        <f>+VLOOKUP(A166,'2018 data'!$B:$G,6,)</f>
        <v>2008</v>
      </c>
      <c r="E166" s="3" t="b">
        <f>+D166='2018 SPI DCS D1-1.SNAU'!D166</f>
        <v>1</v>
      </c>
      <c r="F166" s="3"/>
    </row>
    <row r="167" spans="1:6" x14ac:dyDescent="0.25">
      <c r="A167" s="6" t="s">
        <v>25</v>
      </c>
      <c r="B167" s="4" t="s">
        <v>0</v>
      </c>
      <c r="C167" s="2">
        <v>0</v>
      </c>
      <c r="D167" s="5">
        <f>+VLOOKUP(A167,'2018 data'!$B:$G,6,)</f>
        <v>1968</v>
      </c>
      <c r="E167" s="3" t="b">
        <f>+D167='2018 SPI DCS D1-1.SNAU'!D167</f>
        <v>1</v>
      </c>
      <c r="F167" s="3"/>
    </row>
    <row r="168" spans="1:6" x14ac:dyDescent="0.25">
      <c r="A168" s="6" t="s">
        <v>24</v>
      </c>
      <c r="B168" s="4" t="s">
        <v>0</v>
      </c>
      <c r="C168" s="2">
        <v>0</v>
      </c>
      <c r="D168" s="5">
        <f>+VLOOKUP(A168,'2018 data'!$B:$G,6,)</f>
        <v>1993</v>
      </c>
      <c r="E168" s="3" t="b">
        <f>+D168='2018 SPI DCS D1-1.SNAU'!D168</f>
        <v>1</v>
      </c>
      <c r="F168" s="3"/>
    </row>
    <row r="169" spans="1:6" x14ac:dyDescent="0.25">
      <c r="A169" s="6" t="s">
        <v>23</v>
      </c>
      <c r="B169" s="4" t="s">
        <v>0</v>
      </c>
      <c r="C169" s="2">
        <v>0</v>
      </c>
      <c r="D169" s="5">
        <f>+VLOOKUP(A169,'2018 data'!$B:$G,6,)</f>
        <v>1993</v>
      </c>
      <c r="E169" s="3" t="b">
        <f>+D169='2018 SPI DCS D1-1.SNAU'!D169</f>
        <v>1</v>
      </c>
      <c r="F169" s="3"/>
    </row>
    <row r="170" spans="1:6" x14ac:dyDescent="0.25">
      <c r="A170" s="6" t="s">
        <v>22</v>
      </c>
      <c r="B170" s="4" t="s">
        <v>0</v>
      </c>
      <c r="C170" s="2">
        <v>0</v>
      </c>
      <c r="D170" s="5">
        <f>+VLOOKUP(A170,'2018 data'!$B:$G,6,)</f>
        <v>2008</v>
      </c>
      <c r="E170" s="3" t="b">
        <f>+D170='2018 SPI DCS D1-1.SNAU'!D170</f>
        <v>1</v>
      </c>
      <c r="F170" s="3"/>
    </row>
    <row r="171" spans="1:6" x14ac:dyDescent="0.25">
      <c r="A171" s="6" t="s">
        <v>21</v>
      </c>
      <c r="B171" s="4" t="s">
        <v>0</v>
      </c>
      <c r="C171" s="2">
        <v>0</v>
      </c>
      <c r="D171" s="5">
        <f>+VLOOKUP(A171,'2018 data'!$B:$G,6,)</f>
        <v>2008</v>
      </c>
      <c r="E171" s="3" t="b">
        <f>+D171='2018 SPI DCS D1-1.SNAU'!D171</f>
        <v>1</v>
      </c>
      <c r="F171" s="3"/>
    </row>
    <row r="172" spans="1:6" x14ac:dyDescent="0.25">
      <c r="A172" s="6" t="s">
        <v>20</v>
      </c>
      <c r="B172" s="4" t="s">
        <v>0</v>
      </c>
      <c r="C172" s="2">
        <v>0</v>
      </c>
      <c r="D172" s="5">
        <f>+VLOOKUP(A172,'2018 data'!$B:$G,6,)</f>
        <v>1993</v>
      </c>
      <c r="E172" s="3" t="b">
        <f>+D172='2018 SPI DCS D1-1.SNAU'!D172</f>
        <v>1</v>
      </c>
      <c r="F172" s="3"/>
    </row>
    <row r="173" spans="1:6" x14ac:dyDescent="0.25">
      <c r="A173" s="6" t="s">
        <v>19</v>
      </c>
      <c r="B173" s="4" t="s">
        <v>0</v>
      </c>
      <c r="C173" s="2">
        <v>0</v>
      </c>
      <c r="D173" s="5">
        <f>+VLOOKUP(A173,'2018 data'!$B:$G,6,)</f>
        <v>1993</v>
      </c>
      <c r="E173" s="3" t="b">
        <f>+D173='2018 SPI DCS D1-1.SNAU'!D173</f>
        <v>1</v>
      </c>
      <c r="F173" s="3"/>
    </row>
    <row r="174" spans="1:6" x14ac:dyDescent="0.25">
      <c r="A174" s="6" t="s">
        <v>18</v>
      </c>
      <c r="B174" s="4" t="s">
        <v>0</v>
      </c>
      <c r="C174" s="2">
        <v>0</v>
      </c>
      <c r="D174" s="5">
        <f>+VLOOKUP(A174,'2018 data'!$B:$G,6,)</f>
        <v>1993</v>
      </c>
      <c r="E174" s="3" t="b">
        <f>+D174='2018 SPI DCS D1-1.SNAU'!D174</f>
        <v>1</v>
      </c>
      <c r="F174" s="3"/>
    </row>
    <row r="175" spans="1:6" x14ac:dyDescent="0.25">
      <c r="A175" s="6" t="s">
        <v>17</v>
      </c>
      <c r="B175" s="4" t="s">
        <v>0</v>
      </c>
      <c r="C175" s="2">
        <v>0</v>
      </c>
      <c r="D175" s="5">
        <f>+VLOOKUP(A175,'2018 data'!$B:$G,6,)</f>
        <v>1993</v>
      </c>
      <c r="E175" s="3" t="b">
        <f>+D175='2018 SPI DCS D1-1.SNAU'!D175</f>
        <v>1</v>
      </c>
      <c r="F175" s="3"/>
    </row>
    <row r="176" spans="1:6" x14ac:dyDescent="0.25">
      <c r="A176" s="6" t="s">
        <v>16</v>
      </c>
      <c r="B176" s="4" t="s">
        <v>0</v>
      </c>
      <c r="C176" s="2">
        <v>0</v>
      </c>
      <c r="D176" s="5">
        <f>+VLOOKUP(A176,'2018 data'!$B:$G,6,)</f>
        <v>2008</v>
      </c>
      <c r="E176" s="3" t="b">
        <f>+D176='2018 SPI DCS D1-1.SNAU'!D176</f>
        <v>1</v>
      </c>
      <c r="F176" s="3"/>
    </row>
    <row r="177" spans="1:6" x14ac:dyDescent="0.25">
      <c r="A177" s="6" t="s">
        <v>15</v>
      </c>
      <c r="B177" s="4" t="s">
        <v>0</v>
      </c>
      <c r="C177" s="2">
        <v>0</v>
      </c>
      <c r="D177" s="5">
        <f>+VLOOKUP(A177,'2018 data'!$B:$G,6,)</f>
        <v>1993</v>
      </c>
      <c r="E177" s="3" t="b">
        <f>+D177='2018 SPI DCS D1-1.SNAU'!D177</f>
        <v>1</v>
      </c>
      <c r="F177" s="3"/>
    </row>
    <row r="178" spans="1:6" x14ac:dyDescent="0.25">
      <c r="A178" s="6" t="s">
        <v>14</v>
      </c>
      <c r="B178" s="4" t="s">
        <v>0</v>
      </c>
      <c r="C178" s="2">
        <v>0</v>
      </c>
      <c r="D178" s="5">
        <f>+VLOOKUP(A178,'2018 data'!$B:$G,6,)</f>
        <v>1968</v>
      </c>
      <c r="E178" s="3" t="b">
        <f>+D178='2018 SPI DCS D1-1.SNAU'!D178</f>
        <v>1</v>
      </c>
      <c r="F178" s="3"/>
    </row>
    <row r="179" spans="1:6" x14ac:dyDescent="0.25">
      <c r="A179" s="6" t="s">
        <v>13</v>
      </c>
      <c r="B179" s="4" t="s">
        <v>0</v>
      </c>
      <c r="C179" s="2">
        <v>0</v>
      </c>
      <c r="D179" s="5">
        <f>+VLOOKUP(A179,'2018 data'!$B:$G,6,)</f>
        <v>2008</v>
      </c>
      <c r="E179" s="3" t="b">
        <f>+D179='2018 SPI DCS D1-1.SNAU'!D179</f>
        <v>1</v>
      </c>
      <c r="F179" s="3"/>
    </row>
    <row r="180" spans="1:6" x14ac:dyDescent="0.25">
      <c r="A180" s="6" t="s">
        <v>12</v>
      </c>
      <c r="B180" s="4" t="s">
        <v>0</v>
      </c>
      <c r="C180" s="2">
        <v>0</v>
      </c>
      <c r="D180" s="5">
        <f>+VLOOKUP(A180,'2018 data'!$B:$G,6,)</f>
        <v>2008</v>
      </c>
      <c r="E180" s="3" t="b">
        <f>+D180='2018 SPI DCS D1-1.SNAU'!D180</f>
        <v>1</v>
      </c>
      <c r="F180" s="3"/>
    </row>
    <row r="181" spans="1:6" x14ac:dyDescent="0.25">
      <c r="A181" s="6" t="s">
        <v>11</v>
      </c>
      <c r="B181" s="4" t="s">
        <v>0</v>
      </c>
      <c r="C181" s="2">
        <v>0</v>
      </c>
      <c r="D181" s="5">
        <f>+VLOOKUP(A181,'2018 data'!$B:$G,6,)</f>
        <v>1993</v>
      </c>
      <c r="E181" s="3" t="b">
        <f>+D181='2018 SPI DCS D1-1.SNAU'!D181</f>
        <v>1</v>
      </c>
      <c r="F181" s="3"/>
    </row>
    <row r="182" spans="1:6" x14ac:dyDescent="0.25">
      <c r="A182" s="6" t="s">
        <v>10</v>
      </c>
      <c r="B182" s="4" t="s">
        <v>0</v>
      </c>
      <c r="C182" s="2">
        <v>0</v>
      </c>
      <c r="D182" s="5">
        <f>+VLOOKUP(A182,'2018 data'!$B:$G,6,)</f>
        <v>2008</v>
      </c>
      <c r="E182" s="3" t="b">
        <f>+D182='2018 SPI DCS D1-1.SNAU'!D182</f>
        <v>1</v>
      </c>
      <c r="F182" s="3"/>
    </row>
    <row r="183" spans="1:6" x14ac:dyDescent="0.25">
      <c r="A183" s="6" t="s">
        <v>9</v>
      </c>
      <c r="B183" s="4" t="s">
        <v>0</v>
      </c>
      <c r="C183" s="2">
        <v>0</v>
      </c>
      <c r="D183" s="5">
        <f>+VLOOKUP(A183,'2018 data'!$B:$G,6,)</f>
        <v>2008</v>
      </c>
      <c r="E183" s="3" t="b">
        <f>+D183='2018 SPI DCS D1-1.SNAU'!D183</f>
        <v>1</v>
      </c>
      <c r="F183" s="3"/>
    </row>
    <row r="184" spans="1:6" x14ac:dyDescent="0.25">
      <c r="A184" s="6" t="s">
        <v>8</v>
      </c>
      <c r="B184" s="4" t="s">
        <v>0</v>
      </c>
      <c r="C184" s="2">
        <v>0</v>
      </c>
      <c r="D184" s="5">
        <f>+VLOOKUP(A184,'2018 data'!$B:$G,6,)</f>
        <v>1993</v>
      </c>
      <c r="E184" s="3" t="b">
        <f>+D184='2018 SPI DCS D1-1.SNAU'!D184</f>
        <v>1</v>
      </c>
      <c r="F184" s="3"/>
    </row>
    <row r="185" spans="1:6" x14ac:dyDescent="0.25">
      <c r="A185" s="6" t="s">
        <v>7</v>
      </c>
      <c r="B185" s="4" t="s">
        <v>0</v>
      </c>
      <c r="C185" s="2">
        <v>0</v>
      </c>
      <c r="D185" s="5">
        <f>+VLOOKUP(A185,'2018 data'!$B:$G,6,)</f>
        <v>1993</v>
      </c>
      <c r="E185" s="3" t="b">
        <f>+D185='2018 SPI DCS D1-1.SNAU'!D185</f>
        <v>1</v>
      </c>
      <c r="F185" s="3"/>
    </row>
    <row r="186" spans="1:6" x14ac:dyDescent="0.25">
      <c r="A186" s="6" t="s">
        <v>6</v>
      </c>
      <c r="B186" s="4" t="s">
        <v>0</v>
      </c>
      <c r="C186" s="2">
        <v>0</v>
      </c>
      <c r="D186" s="5">
        <f>+VLOOKUP(A186,'2018 data'!$B:$G,6,)</f>
        <v>1993</v>
      </c>
      <c r="E186" s="3" t="b">
        <f>+D186='2018 SPI DCS D1-1.SNAU'!D186</f>
        <v>1</v>
      </c>
      <c r="F186" s="3"/>
    </row>
    <row r="187" spans="1:6" x14ac:dyDescent="0.25">
      <c r="A187" s="6" t="s">
        <v>5</v>
      </c>
      <c r="B187" s="4" t="s">
        <v>0</v>
      </c>
      <c r="C187" s="2">
        <v>0</v>
      </c>
      <c r="D187" s="5">
        <f>+VLOOKUP(A187,'2018 data'!$B:$G,6,)</f>
        <v>1993</v>
      </c>
      <c r="E187" s="3" t="b">
        <f>+D187='2018 SPI DCS D1-1.SNAU'!D187</f>
        <v>1</v>
      </c>
      <c r="F187" s="3"/>
    </row>
    <row r="188" spans="1:6" x14ac:dyDescent="0.25">
      <c r="A188" s="6" t="s">
        <v>4</v>
      </c>
      <c r="B188" s="4" t="s">
        <v>0</v>
      </c>
      <c r="C188" s="2">
        <v>0</v>
      </c>
      <c r="D188" s="5">
        <f>+VLOOKUP(A188,'2018 data'!$B:$G,6,)</f>
        <v>1993</v>
      </c>
      <c r="E188" s="3" t="b">
        <f>+D188='2018 SPI DCS D1-1.SNAU'!D188</f>
        <v>1</v>
      </c>
      <c r="F188" s="3"/>
    </row>
    <row r="189" spans="1:6" x14ac:dyDescent="0.25">
      <c r="A189" s="6" t="s">
        <v>3</v>
      </c>
      <c r="B189" s="4" t="s">
        <v>0</v>
      </c>
      <c r="C189" s="2">
        <v>0</v>
      </c>
      <c r="D189" s="5">
        <f>+VLOOKUP(A189,'2018 data'!$B:$G,6,)</f>
        <v>1993</v>
      </c>
      <c r="E189" s="3" t="b">
        <f>+D189='2018 SPI DCS D1-1.SNAU'!D189</f>
        <v>1</v>
      </c>
      <c r="F189" s="3"/>
    </row>
    <row r="190" spans="1:6" x14ac:dyDescent="0.25">
      <c r="A190" s="6" t="s">
        <v>2</v>
      </c>
      <c r="B190" s="4" t="s">
        <v>0</v>
      </c>
      <c r="C190" s="2">
        <v>0</v>
      </c>
      <c r="D190" s="5">
        <f>+VLOOKUP(A190,'2018 data'!$B:$G,6,)</f>
        <v>2008</v>
      </c>
      <c r="E190" s="3" t="b">
        <f>+D190='2018 SPI DCS D1-1.SNAU'!D190</f>
        <v>1</v>
      </c>
      <c r="F190" s="3"/>
    </row>
    <row r="191" spans="1:6" x14ac:dyDescent="0.25">
      <c r="A191" s="6" t="s">
        <v>1</v>
      </c>
      <c r="B191" s="4" t="s">
        <v>0</v>
      </c>
      <c r="C191" s="2">
        <v>0</v>
      </c>
      <c r="D191" s="5">
        <f>+VLOOKUP(A191,'2018 data'!$B:$G,6,)</f>
        <v>1993</v>
      </c>
      <c r="E191" s="3" t="b">
        <f>+D191='2018 SPI DCS D1-1.SNAU'!D191</f>
        <v>1</v>
      </c>
      <c r="F191" s="3"/>
    </row>
    <row r="192" spans="1:6" x14ac:dyDescent="0.25">
      <c r="A192" s="3" t="s">
        <v>391</v>
      </c>
      <c r="B192" s="4" t="s">
        <v>0</v>
      </c>
      <c r="C192" s="2">
        <v>0</v>
      </c>
      <c r="D192" s="5">
        <f>+VLOOKUP(A192,'2018 data'!$B:$G,6,)</f>
        <v>1968</v>
      </c>
      <c r="E192" s="3" t="b">
        <f>+D192='2018 SPI DCS D1-1.SNAU'!D192</f>
        <v>1</v>
      </c>
    </row>
    <row r="193" spans="2:5" x14ac:dyDescent="0.25">
      <c r="B193" s="4"/>
      <c r="D193" s="35">
        <f>+SUM(D3:D192)</f>
        <v>379535</v>
      </c>
      <c r="E193" s="35">
        <f>+SUM('2018 SPI DCS D1-1.SNAU'!D3:D192)</f>
        <v>379535</v>
      </c>
    </row>
    <row r="194" spans="2:5" x14ac:dyDescent="0.25">
      <c r="B194" s="4"/>
    </row>
    <row r="195" spans="2:5" x14ac:dyDescent="0.25">
      <c r="B195" s="4"/>
    </row>
    <row r="196" spans="2:5" x14ac:dyDescent="0.25">
      <c r="B196" s="4"/>
    </row>
    <row r="197" spans="2:5" x14ac:dyDescent="0.25">
      <c r="B197" s="4"/>
    </row>
    <row r="198" spans="2:5" x14ac:dyDescent="0.25">
      <c r="B198" s="4"/>
    </row>
    <row r="199" spans="2:5" x14ac:dyDescent="0.25">
      <c r="B199" s="4"/>
    </row>
    <row r="200" spans="2:5" x14ac:dyDescent="0.25">
      <c r="B200" s="4"/>
    </row>
    <row r="201" spans="2:5" x14ac:dyDescent="0.25">
      <c r="B201" s="4"/>
    </row>
    <row r="202" spans="2:5" x14ac:dyDescent="0.25">
      <c r="B202" s="4"/>
    </row>
    <row r="203" spans="2:5" x14ac:dyDescent="0.25">
      <c r="B203" s="4"/>
    </row>
    <row r="204" spans="2:5" x14ac:dyDescent="0.25">
      <c r="B204" s="4"/>
    </row>
    <row r="205" spans="2:5" x14ac:dyDescent="0.25">
      <c r="B205" s="4"/>
    </row>
    <row r="206" spans="2:5" x14ac:dyDescent="0.25">
      <c r="B206" s="4"/>
    </row>
    <row r="207" spans="2:5" x14ac:dyDescent="0.25">
      <c r="B207" s="4"/>
    </row>
    <row r="208" spans="2:5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</sheetData>
  <autoFilter ref="A2:E2" xr:uid="{9B3E81E4-20E4-46A2-A56A-1E673121B17E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8E84-0662-46D1-994D-87DCE0A2B776}">
  <dimension ref="A1:L192"/>
  <sheetViews>
    <sheetView tabSelected="1" workbookViewId="0">
      <selection activeCell="D4" sqref="D4"/>
    </sheetView>
  </sheetViews>
  <sheetFormatPr defaultRowHeight="15" x14ac:dyDescent="0.25"/>
  <cols>
    <col min="1" max="1" width="4.140625" style="8" customWidth="1"/>
    <col min="2" max="2" width="8.5703125" style="9" bestFit="1" customWidth="1"/>
    <col min="3" max="3" width="20.7109375" style="9" bestFit="1" customWidth="1"/>
    <col min="4" max="4" width="8.5703125" style="10" customWidth="1"/>
    <col min="5" max="5" width="26.85546875" bestFit="1" customWidth="1"/>
    <col min="6" max="6" width="9.140625" customWidth="1"/>
    <col min="9" max="9" width="15.42578125" customWidth="1"/>
    <col min="11" max="11" width="28.85546875" bestFit="1" customWidth="1"/>
  </cols>
  <sheetData>
    <row r="1" spans="1:12" s="6" customFormat="1" x14ac:dyDescent="0.25">
      <c r="A1" s="11"/>
      <c r="B1" s="11">
        <v>1</v>
      </c>
      <c r="C1" s="11">
        <f>+B1+1</f>
        <v>2</v>
      </c>
      <c r="D1" s="11">
        <f t="shared" ref="D1:F1" si="0">+C1+1</f>
        <v>3</v>
      </c>
      <c r="E1" s="11">
        <f t="shared" si="0"/>
        <v>4</v>
      </c>
      <c r="F1" s="11">
        <f t="shared" si="0"/>
        <v>5</v>
      </c>
      <c r="G1" s="32">
        <f>+SUM(G3:G192)</f>
        <v>379535</v>
      </c>
      <c r="H1" s="32">
        <f>+SUM(H3:H192)</f>
        <v>128.5</v>
      </c>
      <c r="I1"/>
    </row>
    <row r="2" spans="1:12" s="6" customFormat="1" ht="25.5" x14ac:dyDescent="0.25">
      <c r="A2" s="26" t="s">
        <v>194</v>
      </c>
      <c r="B2" s="27" t="s">
        <v>195</v>
      </c>
      <c r="C2" s="28" t="s">
        <v>192</v>
      </c>
      <c r="D2" s="29" t="s">
        <v>196</v>
      </c>
      <c r="E2" s="12" t="s">
        <v>388</v>
      </c>
      <c r="F2" s="12" t="s">
        <v>390</v>
      </c>
      <c r="G2" s="12" t="s">
        <v>392</v>
      </c>
      <c r="H2" s="38" t="s">
        <v>393</v>
      </c>
      <c r="I2" t="s">
        <v>396</v>
      </c>
    </row>
    <row r="3" spans="1:12" s="6" customFormat="1" x14ac:dyDescent="0.25">
      <c r="A3" s="13">
        <v>1</v>
      </c>
      <c r="B3" s="20" t="s">
        <v>189</v>
      </c>
      <c r="C3" s="14" t="s">
        <v>197</v>
      </c>
      <c r="D3" s="15" t="s">
        <v>394</v>
      </c>
      <c r="E3" s="30" t="str">
        <f>+RIGHT(D3,4)</f>
        <v>1993</v>
      </c>
      <c r="F3" s="19" t="s">
        <v>389</v>
      </c>
      <c r="G3" s="19">
        <f>+I3</f>
        <v>1993</v>
      </c>
      <c r="H3" s="33">
        <f>IF(OR(D3="SNA 2008",D3= "ESA 2010") = TRUE, 1, IF(OR(D3="SNA 1993",D3= "ESA 1995"), 0.5, 0))</f>
        <v>0.5</v>
      </c>
      <c r="I3">
        <v>1993</v>
      </c>
      <c r="J3" s="6" t="s">
        <v>189</v>
      </c>
      <c r="K3" s="6" t="str">
        <f t="shared" ref="K3:K34" si="1">+VLOOKUP(J3,B:C,2,)</f>
        <v>Afghanistan</v>
      </c>
      <c r="L3" s="6" t="str">
        <f>+VLOOKUP(J3,'[1]Dimension1 MSC'!$B:$D,3,)</f>
        <v>NA</v>
      </c>
    </row>
    <row r="4" spans="1:12" s="6" customFormat="1" x14ac:dyDescent="0.25">
      <c r="A4" s="13">
        <f t="shared" ref="A4:A67" si="2">1+A3</f>
        <v>2</v>
      </c>
      <c r="B4" s="20" t="s">
        <v>188</v>
      </c>
      <c r="C4" s="14" t="s">
        <v>198</v>
      </c>
      <c r="D4" s="15" t="s">
        <v>395</v>
      </c>
      <c r="E4" s="30" t="str">
        <f t="shared" ref="E4:E67" si="3">+RIGHT(D4,4)</f>
        <v>2008</v>
      </c>
      <c r="F4" s="19" t="s">
        <v>389</v>
      </c>
      <c r="G4" s="19">
        <f t="shared" ref="G4:G67" si="4">+I4</f>
        <v>2008</v>
      </c>
      <c r="H4" s="33">
        <f t="shared" ref="H4:H67" si="5">IF(OR(D4="SNA 2008",D4= "ESA 2010") = TRUE, 1, IF(OR(D4="SNA 1993",D4= "ESA 1995"), 0.5, 0))</f>
        <v>1</v>
      </c>
      <c r="I4">
        <v>2008</v>
      </c>
      <c r="J4" s="6" t="s">
        <v>188</v>
      </c>
      <c r="K4" s="6" t="str">
        <f t="shared" si="1"/>
        <v>Albania</v>
      </c>
      <c r="L4" s="6" t="str">
        <f>+VLOOKUP(J4,'[1]Dimension1 MSC'!$B:$D,3,)</f>
        <v>NA</v>
      </c>
    </row>
    <row r="5" spans="1:12" s="6" customFormat="1" x14ac:dyDescent="0.25">
      <c r="A5" s="13">
        <f t="shared" si="2"/>
        <v>3</v>
      </c>
      <c r="B5" s="20" t="s">
        <v>187</v>
      </c>
      <c r="C5" s="14" t="s">
        <v>199</v>
      </c>
      <c r="D5" s="15" t="s">
        <v>394</v>
      </c>
      <c r="E5" s="30" t="str">
        <f t="shared" si="3"/>
        <v>1993</v>
      </c>
      <c r="F5" s="19" t="s">
        <v>389</v>
      </c>
      <c r="G5" s="19">
        <f t="shared" si="4"/>
        <v>1993</v>
      </c>
      <c r="H5" s="33">
        <f t="shared" si="5"/>
        <v>0.5</v>
      </c>
      <c r="I5">
        <v>1993</v>
      </c>
      <c r="J5" s="6" t="s">
        <v>187</v>
      </c>
      <c r="K5" s="6" t="str">
        <f t="shared" si="1"/>
        <v>Algeria</v>
      </c>
      <c r="L5" s="6" t="str">
        <f>+VLOOKUP(J5,'[1]Dimension1 MSC'!$B:$D,3,)</f>
        <v>NA</v>
      </c>
    </row>
    <row r="6" spans="1:12" s="6" customFormat="1" x14ac:dyDescent="0.25">
      <c r="A6" s="13">
        <f t="shared" si="2"/>
        <v>4</v>
      </c>
      <c r="B6" s="21" t="s">
        <v>186</v>
      </c>
      <c r="C6" s="16" t="s">
        <v>200</v>
      </c>
      <c r="D6" s="15" t="s">
        <v>394</v>
      </c>
      <c r="E6" s="30" t="str">
        <f t="shared" si="3"/>
        <v>1993</v>
      </c>
      <c r="F6" s="19" t="s">
        <v>389</v>
      </c>
      <c r="G6" s="19">
        <f t="shared" si="4"/>
        <v>1993</v>
      </c>
      <c r="H6" s="33">
        <f t="shared" si="5"/>
        <v>0.5</v>
      </c>
      <c r="I6">
        <v>1993</v>
      </c>
      <c r="J6" s="6" t="s">
        <v>186</v>
      </c>
      <c r="K6" s="6" t="str">
        <f t="shared" si="1"/>
        <v>Angola</v>
      </c>
      <c r="L6" s="6" t="str">
        <f>+VLOOKUP(J6,'[1]Dimension1 MSC'!$B:$D,3,)</f>
        <v>NA</v>
      </c>
    </row>
    <row r="7" spans="1:12" s="6" customFormat="1" x14ac:dyDescent="0.25">
      <c r="A7" s="13">
        <f t="shared" si="2"/>
        <v>5</v>
      </c>
      <c r="B7" s="21" t="s">
        <v>185</v>
      </c>
      <c r="C7" s="16" t="s">
        <v>201</v>
      </c>
      <c r="D7" s="15" t="s">
        <v>394</v>
      </c>
      <c r="E7" s="30" t="str">
        <f t="shared" si="3"/>
        <v>1993</v>
      </c>
      <c r="F7" s="19" t="s">
        <v>389</v>
      </c>
      <c r="G7" s="19">
        <f t="shared" si="4"/>
        <v>1993</v>
      </c>
      <c r="H7" s="33">
        <f t="shared" si="5"/>
        <v>0.5</v>
      </c>
      <c r="I7">
        <v>1993</v>
      </c>
      <c r="J7" s="6" t="s">
        <v>185</v>
      </c>
      <c r="K7" s="6" t="str">
        <f t="shared" si="1"/>
        <v>Antigua and Barbuda</v>
      </c>
      <c r="L7" s="6" t="str">
        <f>+VLOOKUP(J7,'[1]Dimension1 MSC'!$B:$D,3,)</f>
        <v>NA</v>
      </c>
    </row>
    <row r="8" spans="1:12" s="6" customFormat="1" x14ac:dyDescent="0.25">
      <c r="A8" s="13">
        <f t="shared" si="2"/>
        <v>6</v>
      </c>
      <c r="B8" s="20" t="s">
        <v>184</v>
      </c>
      <c r="C8" s="14" t="s">
        <v>202</v>
      </c>
      <c r="D8" s="15" t="s">
        <v>395</v>
      </c>
      <c r="E8" s="30" t="str">
        <f t="shared" si="3"/>
        <v>2008</v>
      </c>
      <c r="F8" s="19" t="s">
        <v>389</v>
      </c>
      <c r="G8" s="19">
        <f t="shared" si="4"/>
        <v>2008</v>
      </c>
      <c r="H8" s="33">
        <f t="shared" si="5"/>
        <v>1</v>
      </c>
      <c r="I8">
        <v>2008</v>
      </c>
      <c r="J8" s="6" t="s">
        <v>184</v>
      </c>
      <c r="K8" s="6" t="str">
        <f t="shared" si="1"/>
        <v>Argentina</v>
      </c>
      <c r="L8" s="6" t="str">
        <f>+VLOOKUP(J8,'[1]Dimension1 MSC'!$B:$D,3,)</f>
        <v>NA</v>
      </c>
    </row>
    <row r="9" spans="1:12" s="6" customFormat="1" x14ac:dyDescent="0.25">
      <c r="A9" s="13">
        <f>1+A8</f>
        <v>7</v>
      </c>
      <c r="B9" s="20" t="s">
        <v>183</v>
      </c>
      <c r="C9" s="14" t="s">
        <v>203</v>
      </c>
      <c r="D9" s="15" t="s">
        <v>395</v>
      </c>
      <c r="E9" s="30" t="str">
        <f t="shared" si="3"/>
        <v>2008</v>
      </c>
      <c r="F9" s="19" t="s">
        <v>389</v>
      </c>
      <c r="G9" s="19">
        <f t="shared" si="4"/>
        <v>2008</v>
      </c>
      <c r="H9" s="33">
        <f t="shared" si="5"/>
        <v>1</v>
      </c>
      <c r="I9">
        <v>2008</v>
      </c>
      <c r="J9" s="6" t="s">
        <v>183</v>
      </c>
      <c r="K9" s="6" t="str">
        <f t="shared" si="1"/>
        <v>Armenia</v>
      </c>
      <c r="L9" s="6" t="str">
        <f>+VLOOKUP(J9,'[1]Dimension1 MSC'!$B:$D,3,)</f>
        <v>NA</v>
      </c>
    </row>
    <row r="10" spans="1:12" s="6" customFormat="1" x14ac:dyDescent="0.25">
      <c r="A10" s="13">
        <f t="shared" si="2"/>
        <v>8</v>
      </c>
      <c r="B10" s="20" t="s">
        <v>182</v>
      </c>
      <c r="C10" s="14" t="s">
        <v>204</v>
      </c>
      <c r="D10" s="15" t="s">
        <v>395</v>
      </c>
      <c r="E10" s="30" t="str">
        <f t="shared" si="3"/>
        <v>2008</v>
      </c>
      <c r="F10" s="19" t="s">
        <v>389</v>
      </c>
      <c r="G10" s="19">
        <f t="shared" si="4"/>
        <v>2008</v>
      </c>
      <c r="H10" s="33">
        <f t="shared" si="5"/>
        <v>1</v>
      </c>
      <c r="I10">
        <v>2008</v>
      </c>
      <c r="J10" s="6" t="s">
        <v>182</v>
      </c>
      <c r="K10" s="6" t="str">
        <f t="shared" si="1"/>
        <v>Australia</v>
      </c>
      <c r="L10" s="6" t="str">
        <f>+VLOOKUP(J10,'[1]Dimension1 MSC'!$B:$D,3,)</f>
        <v>OECD/EU</v>
      </c>
    </row>
    <row r="11" spans="1:12" s="6" customFormat="1" x14ac:dyDescent="0.25">
      <c r="A11" s="13">
        <f t="shared" si="2"/>
        <v>9</v>
      </c>
      <c r="B11" s="22" t="s">
        <v>181</v>
      </c>
      <c r="C11" s="17" t="s">
        <v>205</v>
      </c>
      <c r="D11" s="15" t="s">
        <v>395</v>
      </c>
      <c r="E11" s="30" t="str">
        <f t="shared" si="3"/>
        <v>2008</v>
      </c>
      <c r="F11" s="19" t="s">
        <v>389</v>
      </c>
      <c r="G11" s="19">
        <f t="shared" si="4"/>
        <v>2008</v>
      </c>
      <c r="H11" s="33">
        <f t="shared" si="5"/>
        <v>1</v>
      </c>
      <c r="I11">
        <v>2008</v>
      </c>
      <c r="J11" s="6" t="s">
        <v>181</v>
      </c>
      <c r="K11" s="6" t="str">
        <f t="shared" si="1"/>
        <v>Austria</v>
      </c>
      <c r="L11" s="6" t="str">
        <f>+VLOOKUP(J11,'[1]Dimension1 MSC'!$B:$D,3,)</f>
        <v>OECD/EU</v>
      </c>
    </row>
    <row r="12" spans="1:12" s="6" customFormat="1" x14ac:dyDescent="0.25">
      <c r="A12" s="13">
        <f t="shared" si="2"/>
        <v>10</v>
      </c>
      <c r="B12" s="20" t="s">
        <v>180</v>
      </c>
      <c r="C12" s="14" t="s">
        <v>206</v>
      </c>
      <c r="D12" s="15" t="s">
        <v>394</v>
      </c>
      <c r="E12" s="30" t="str">
        <f t="shared" si="3"/>
        <v>1993</v>
      </c>
      <c r="F12" s="19" t="s">
        <v>389</v>
      </c>
      <c r="G12" s="19">
        <f t="shared" si="4"/>
        <v>1993</v>
      </c>
      <c r="H12" s="33">
        <f t="shared" si="5"/>
        <v>0.5</v>
      </c>
      <c r="I12">
        <v>1993</v>
      </c>
      <c r="J12" s="6" t="s">
        <v>180</v>
      </c>
      <c r="K12" s="6" t="str">
        <f t="shared" si="1"/>
        <v>Azerbaijan</v>
      </c>
      <c r="L12" s="6" t="str">
        <f>+VLOOKUP(J12,'[1]Dimension1 MSC'!$B:$D,3,)</f>
        <v>NA</v>
      </c>
    </row>
    <row r="13" spans="1:12" s="6" customFormat="1" x14ac:dyDescent="0.25">
      <c r="A13" s="13">
        <f t="shared" si="2"/>
        <v>11</v>
      </c>
      <c r="B13" s="20" t="s">
        <v>179</v>
      </c>
      <c r="C13" s="14" t="s">
        <v>207</v>
      </c>
      <c r="D13" s="15" t="s">
        <v>395</v>
      </c>
      <c r="E13" s="30" t="str">
        <f t="shared" si="3"/>
        <v>2008</v>
      </c>
      <c r="F13" s="19" t="s">
        <v>389</v>
      </c>
      <c r="G13" s="19">
        <f t="shared" si="4"/>
        <v>2008</v>
      </c>
      <c r="H13" s="33">
        <f t="shared" si="5"/>
        <v>1</v>
      </c>
      <c r="I13">
        <v>2008</v>
      </c>
      <c r="J13" s="6" t="s">
        <v>179</v>
      </c>
      <c r="K13" s="6" t="str">
        <f t="shared" si="1"/>
        <v>Bahamas, The</v>
      </c>
      <c r="L13" s="6" t="str">
        <f>+VLOOKUP(J13,'[1]Dimension1 MSC'!$B:$D,3,)</f>
        <v>NA</v>
      </c>
    </row>
    <row r="14" spans="1:12" s="6" customFormat="1" x14ac:dyDescent="0.25">
      <c r="A14" s="13">
        <f t="shared" si="2"/>
        <v>12</v>
      </c>
      <c r="B14" s="20" t="s">
        <v>178</v>
      </c>
      <c r="C14" s="14" t="s">
        <v>208</v>
      </c>
      <c r="D14" s="15" t="s">
        <v>394</v>
      </c>
      <c r="E14" s="30" t="str">
        <f t="shared" si="3"/>
        <v>1993</v>
      </c>
      <c r="F14" s="19" t="s">
        <v>389</v>
      </c>
      <c r="G14" s="19">
        <f t="shared" si="4"/>
        <v>1993</v>
      </c>
      <c r="H14" s="33">
        <f t="shared" si="5"/>
        <v>0.5</v>
      </c>
      <c r="I14" s="36">
        <v>1993</v>
      </c>
      <c r="J14" s="6" t="s">
        <v>178</v>
      </c>
      <c r="K14" s="6" t="str">
        <f t="shared" si="1"/>
        <v>Bahrain</v>
      </c>
      <c r="L14" s="6" t="str">
        <f>+VLOOKUP(J14,'[1]Dimension1 MSC'!$B:$D,3,)</f>
        <v>NA</v>
      </c>
    </row>
    <row r="15" spans="1:12" s="6" customFormat="1" x14ac:dyDescent="0.25">
      <c r="A15" s="13">
        <f t="shared" si="2"/>
        <v>13</v>
      </c>
      <c r="B15" s="20" t="s">
        <v>177</v>
      </c>
      <c r="C15" s="14" t="s">
        <v>209</v>
      </c>
      <c r="D15" s="15" t="s">
        <v>394</v>
      </c>
      <c r="E15" s="30" t="str">
        <f t="shared" si="3"/>
        <v>1993</v>
      </c>
      <c r="F15" s="19" t="s">
        <v>389</v>
      </c>
      <c r="G15" s="19">
        <f t="shared" si="4"/>
        <v>1993</v>
      </c>
      <c r="H15" s="33">
        <f t="shared" si="5"/>
        <v>0.5</v>
      </c>
      <c r="I15">
        <v>1993</v>
      </c>
      <c r="J15" s="6" t="s">
        <v>177</v>
      </c>
      <c r="K15" s="6" t="str">
        <f t="shared" si="1"/>
        <v>Bangladesh</v>
      </c>
      <c r="L15" s="6" t="str">
        <f>+VLOOKUP(J15,'[1]Dimension1 MSC'!$B:$D,3,)</f>
        <v>NA</v>
      </c>
    </row>
    <row r="16" spans="1:12" s="6" customFormat="1" x14ac:dyDescent="0.25">
      <c r="A16" s="13">
        <f t="shared" si="2"/>
        <v>14</v>
      </c>
      <c r="B16" s="20" t="s">
        <v>176</v>
      </c>
      <c r="C16" s="14" t="s">
        <v>210</v>
      </c>
      <c r="D16" s="15" t="s">
        <v>394</v>
      </c>
      <c r="E16" s="30" t="str">
        <f t="shared" si="3"/>
        <v>1993</v>
      </c>
      <c r="F16" s="19" t="s">
        <v>389</v>
      </c>
      <c r="G16" s="19">
        <f t="shared" si="4"/>
        <v>1993</v>
      </c>
      <c r="H16" s="33">
        <f t="shared" si="5"/>
        <v>0.5</v>
      </c>
      <c r="I16">
        <v>1993</v>
      </c>
      <c r="J16" s="6" t="s">
        <v>176</v>
      </c>
      <c r="K16" s="6" t="str">
        <f t="shared" si="1"/>
        <v>Barbados</v>
      </c>
      <c r="L16" s="6" t="str">
        <f>+VLOOKUP(J16,'[1]Dimension1 MSC'!$B:$D,3,)</f>
        <v>NA</v>
      </c>
    </row>
    <row r="17" spans="1:12" s="6" customFormat="1" x14ac:dyDescent="0.25">
      <c r="A17" s="13">
        <f t="shared" si="2"/>
        <v>15</v>
      </c>
      <c r="B17" s="23" t="s">
        <v>175</v>
      </c>
      <c r="C17" s="17" t="s">
        <v>211</v>
      </c>
      <c r="D17" s="15" t="s">
        <v>395</v>
      </c>
      <c r="E17" s="30" t="str">
        <f t="shared" si="3"/>
        <v>2008</v>
      </c>
      <c r="F17" s="19" t="s">
        <v>389</v>
      </c>
      <c r="G17" s="19">
        <f t="shared" si="4"/>
        <v>2008</v>
      </c>
      <c r="H17" s="33">
        <f t="shared" si="5"/>
        <v>1</v>
      </c>
      <c r="I17">
        <v>2008</v>
      </c>
      <c r="J17" s="6" t="s">
        <v>175</v>
      </c>
      <c r="K17" s="6" t="str">
        <f t="shared" si="1"/>
        <v>Belarus</v>
      </c>
      <c r="L17" s="6" t="str">
        <f>+VLOOKUP(J17,'[1]Dimension1 MSC'!$B:$D,3,)</f>
        <v>NA</v>
      </c>
    </row>
    <row r="18" spans="1:12" s="6" customFormat="1" x14ac:dyDescent="0.25">
      <c r="A18" s="13">
        <f t="shared" si="2"/>
        <v>16</v>
      </c>
      <c r="B18" s="22" t="s">
        <v>174</v>
      </c>
      <c r="C18" s="17" t="s">
        <v>212</v>
      </c>
      <c r="D18" s="15" t="s">
        <v>395</v>
      </c>
      <c r="E18" s="30" t="str">
        <f t="shared" si="3"/>
        <v>2008</v>
      </c>
      <c r="F18" s="19" t="s">
        <v>389</v>
      </c>
      <c r="G18" s="19">
        <f t="shared" si="4"/>
        <v>2008</v>
      </c>
      <c r="H18" s="33">
        <f t="shared" si="5"/>
        <v>1</v>
      </c>
      <c r="I18">
        <v>2008</v>
      </c>
      <c r="J18" s="6" t="s">
        <v>174</v>
      </c>
      <c r="K18" s="6" t="str">
        <f t="shared" si="1"/>
        <v>Belgium</v>
      </c>
      <c r="L18" s="6" t="str">
        <f>+VLOOKUP(J18,'[1]Dimension1 MSC'!$B:$D,3,)</f>
        <v>OECD/EU</v>
      </c>
    </row>
    <row r="19" spans="1:12" s="6" customFormat="1" x14ac:dyDescent="0.25">
      <c r="A19" s="13">
        <f t="shared" si="2"/>
        <v>17</v>
      </c>
      <c r="B19" s="20" t="s">
        <v>173</v>
      </c>
      <c r="C19" s="14" t="s">
        <v>213</v>
      </c>
      <c r="D19" s="15" t="s">
        <v>394</v>
      </c>
      <c r="E19" s="30" t="str">
        <f t="shared" si="3"/>
        <v>1993</v>
      </c>
      <c r="F19" s="19" t="s">
        <v>389</v>
      </c>
      <c r="G19" s="19">
        <f t="shared" si="4"/>
        <v>1993</v>
      </c>
      <c r="H19" s="33">
        <f t="shared" si="5"/>
        <v>0.5</v>
      </c>
      <c r="I19">
        <v>1993</v>
      </c>
      <c r="J19" s="6" t="s">
        <v>173</v>
      </c>
      <c r="K19" s="6" t="str">
        <f t="shared" si="1"/>
        <v>Belize</v>
      </c>
      <c r="L19" s="6" t="str">
        <f>+VLOOKUP(J19,'[1]Dimension1 MSC'!$B:$D,3,)</f>
        <v>NA</v>
      </c>
    </row>
    <row r="20" spans="1:12" s="6" customFormat="1" x14ac:dyDescent="0.25">
      <c r="A20" s="13">
        <f t="shared" si="2"/>
        <v>18</v>
      </c>
      <c r="B20" s="20" t="s">
        <v>172</v>
      </c>
      <c r="C20" s="14" t="s">
        <v>214</v>
      </c>
      <c r="D20" s="15" t="s">
        <v>394</v>
      </c>
      <c r="E20" s="30" t="str">
        <f t="shared" si="3"/>
        <v>1993</v>
      </c>
      <c r="F20" s="19" t="s">
        <v>389</v>
      </c>
      <c r="G20" s="19">
        <f t="shared" si="4"/>
        <v>1993</v>
      </c>
      <c r="H20" s="33">
        <f t="shared" si="5"/>
        <v>0.5</v>
      </c>
      <c r="I20">
        <v>1993</v>
      </c>
      <c r="J20" s="6" t="s">
        <v>172</v>
      </c>
      <c r="K20" s="6" t="str">
        <f t="shared" si="1"/>
        <v>Benin</v>
      </c>
      <c r="L20" s="6" t="str">
        <f>+VLOOKUP(J20,'[1]Dimension1 MSC'!$B:$D,3,)</f>
        <v>NA</v>
      </c>
    </row>
    <row r="21" spans="1:12" s="6" customFormat="1" x14ac:dyDescent="0.25">
      <c r="A21" s="13">
        <f t="shared" si="2"/>
        <v>19</v>
      </c>
      <c r="B21" s="20" t="s">
        <v>171</v>
      </c>
      <c r="C21" s="14" t="s">
        <v>215</v>
      </c>
      <c r="D21" s="15" t="s">
        <v>394</v>
      </c>
      <c r="E21" s="30" t="str">
        <f t="shared" si="3"/>
        <v>1993</v>
      </c>
      <c r="F21" s="19" t="s">
        <v>389</v>
      </c>
      <c r="G21" s="19">
        <f t="shared" si="4"/>
        <v>1993</v>
      </c>
      <c r="H21" s="33">
        <f t="shared" si="5"/>
        <v>0.5</v>
      </c>
      <c r="I21">
        <v>1993</v>
      </c>
      <c r="J21" s="6" t="s">
        <v>171</v>
      </c>
      <c r="K21" s="6" t="str">
        <f t="shared" si="1"/>
        <v>Bhutan</v>
      </c>
      <c r="L21" s="6" t="str">
        <f>+VLOOKUP(J21,'[1]Dimension1 MSC'!$B:$D,3,)</f>
        <v>NA</v>
      </c>
    </row>
    <row r="22" spans="1:12" s="6" customFormat="1" x14ac:dyDescent="0.25">
      <c r="A22" s="13">
        <f t="shared" si="2"/>
        <v>20</v>
      </c>
      <c r="B22" s="20" t="s">
        <v>170</v>
      </c>
      <c r="C22" s="14" t="s">
        <v>216</v>
      </c>
      <c r="D22" s="15" t="s">
        <v>397</v>
      </c>
      <c r="E22" s="30" t="str">
        <f t="shared" si="3"/>
        <v>1968</v>
      </c>
      <c r="F22" s="19" t="s">
        <v>389</v>
      </c>
      <c r="G22" s="19">
        <f t="shared" si="4"/>
        <v>1968</v>
      </c>
      <c r="H22" s="33">
        <f t="shared" si="5"/>
        <v>0</v>
      </c>
      <c r="I22">
        <v>1968</v>
      </c>
      <c r="J22" s="6" t="s">
        <v>170</v>
      </c>
      <c r="K22" s="6" t="str">
        <f t="shared" si="1"/>
        <v>Bolivia</v>
      </c>
      <c r="L22" s="6" t="str">
        <f>+VLOOKUP(J22,'[1]Dimension1 MSC'!$B:$D,3,)</f>
        <v>NA</v>
      </c>
    </row>
    <row r="23" spans="1:12" s="6" customFormat="1" x14ac:dyDescent="0.25">
      <c r="A23" s="13">
        <f t="shared" si="2"/>
        <v>21</v>
      </c>
      <c r="B23" s="20" t="s">
        <v>169</v>
      </c>
      <c r="C23" s="14" t="s">
        <v>217</v>
      </c>
      <c r="D23" s="15" t="s">
        <v>394</v>
      </c>
      <c r="E23" s="30" t="str">
        <f t="shared" si="3"/>
        <v>1993</v>
      </c>
      <c r="F23" s="19" t="s">
        <v>389</v>
      </c>
      <c r="G23" s="19">
        <f t="shared" si="4"/>
        <v>1993</v>
      </c>
      <c r="H23" s="33">
        <f t="shared" si="5"/>
        <v>0.5</v>
      </c>
      <c r="I23">
        <v>1993</v>
      </c>
      <c r="J23" s="6" t="s">
        <v>169</v>
      </c>
      <c r="K23" s="6" t="str">
        <f t="shared" si="1"/>
        <v>Bosnia and Herzegovina</v>
      </c>
      <c r="L23" s="6" t="str">
        <f>+VLOOKUP(J23,'[1]Dimension1 MSC'!$B:$D,3,)</f>
        <v>NA</v>
      </c>
    </row>
    <row r="24" spans="1:12" s="6" customFormat="1" x14ac:dyDescent="0.25">
      <c r="A24" s="13">
        <f t="shared" si="2"/>
        <v>22</v>
      </c>
      <c r="B24" s="21" t="s">
        <v>168</v>
      </c>
      <c r="C24" s="16" t="s">
        <v>218</v>
      </c>
      <c r="D24" s="15" t="s">
        <v>394</v>
      </c>
      <c r="E24" s="30" t="str">
        <f t="shared" si="3"/>
        <v>1993</v>
      </c>
      <c r="F24" s="19" t="s">
        <v>389</v>
      </c>
      <c r="G24" s="19">
        <f t="shared" si="4"/>
        <v>1993</v>
      </c>
      <c r="H24" s="33">
        <f t="shared" si="5"/>
        <v>0.5</v>
      </c>
      <c r="I24">
        <v>1993</v>
      </c>
      <c r="J24" s="6" t="s">
        <v>168</v>
      </c>
      <c r="K24" s="6" t="str">
        <f t="shared" si="1"/>
        <v>Botswana</v>
      </c>
      <c r="L24" s="6" t="str">
        <f>+VLOOKUP(J24,'[1]Dimension1 MSC'!$B:$D,3,)</f>
        <v>NA</v>
      </c>
    </row>
    <row r="25" spans="1:12" s="6" customFormat="1" x14ac:dyDescent="0.25">
      <c r="A25" s="13">
        <f t="shared" si="2"/>
        <v>23</v>
      </c>
      <c r="B25" s="20" t="s">
        <v>167</v>
      </c>
      <c r="C25" s="14" t="s">
        <v>219</v>
      </c>
      <c r="D25" s="15" t="s">
        <v>395</v>
      </c>
      <c r="E25" s="30" t="str">
        <f t="shared" si="3"/>
        <v>2008</v>
      </c>
      <c r="F25" s="19" t="s">
        <v>389</v>
      </c>
      <c r="G25" s="19">
        <f t="shared" si="4"/>
        <v>2008</v>
      </c>
      <c r="H25" s="33">
        <f t="shared" si="5"/>
        <v>1</v>
      </c>
      <c r="I25">
        <v>2008</v>
      </c>
      <c r="J25" s="6" t="s">
        <v>167</v>
      </c>
      <c r="K25" s="6" t="str">
        <f t="shared" si="1"/>
        <v>Brazil</v>
      </c>
      <c r="L25" s="6" t="str">
        <f>+VLOOKUP(J25,'[1]Dimension1 MSC'!$B:$D,3,)</f>
        <v>NA</v>
      </c>
    </row>
    <row r="26" spans="1:12" s="6" customFormat="1" x14ac:dyDescent="0.25">
      <c r="A26" s="13">
        <f t="shared" si="2"/>
        <v>24</v>
      </c>
      <c r="B26" s="20" t="s">
        <v>166</v>
      </c>
      <c r="C26" s="14" t="s">
        <v>220</v>
      </c>
      <c r="D26" s="15" t="s">
        <v>395</v>
      </c>
      <c r="E26" s="30" t="str">
        <f t="shared" si="3"/>
        <v>2008</v>
      </c>
      <c r="F26" s="19" t="s">
        <v>389</v>
      </c>
      <c r="G26" s="19">
        <f t="shared" si="4"/>
        <v>2008</v>
      </c>
      <c r="H26" s="33">
        <f t="shared" si="5"/>
        <v>1</v>
      </c>
      <c r="I26">
        <v>2008</v>
      </c>
      <c r="J26" s="6" t="s">
        <v>166</v>
      </c>
      <c r="K26" s="6" t="str">
        <f t="shared" si="1"/>
        <v>Brunei Darussalam</v>
      </c>
      <c r="L26" s="6" t="str">
        <f>+VLOOKUP(J26,'[1]Dimension1 MSC'!$B:$D,3,)</f>
        <v>NA</v>
      </c>
    </row>
    <row r="27" spans="1:12" s="6" customFormat="1" x14ac:dyDescent="0.25">
      <c r="A27" s="13">
        <f t="shared" si="2"/>
        <v>25</v>
      </c>
      <c r="B27" s="20" t="s">
        <v>165</v>
      </c>
      <c r="C27" s="14" t="s">
        <v>221</v>
      </c>
      <c r="D27" s="15" t="s">
        <v>395</v>
      </c>
      <c r="E27" s="30" t="str">
        <f t="shared" si="3"/>
        <v>2008</v>
      </c>
      <c r="F27" s="19" t="s">
        <v>389</v>
      </c>
      <c r="G27" s="19">
        <f t="shared" si="4"/>
        <v>2008</v>
      </c>
      <c r="H27" s="33">
        <f t="shared" si="5"/>
        <v>1</v>
      </c>
      <c r="I27">
        <v>2008</v>
      </c>
      <c r="J27" s="6" t="s">
        <v>165</v>
      </c>
      <c r="K27" s="6" t="str">
        <f t="shared" si="1"/>
        <v>Bulgaria</v>
      </c>
      <c r="L27" s="6" t="str">
        <f>+VLOOKUP(J27,'[1]Dimension1 MSC'!$B:$D,3,)</f>
        <v>OECD/EU</v>
      </c>
    </row>
    <row r="28" spans="1:12" s="6" customFormat="1" x14ac:dyDescent="0.25">
      <c r="A28" s="13">
        <f t="shared" si="2"/>
        <v>26</v>
      </c>
      <c r="B28" s="20" t="s">
        <v>164</v>
      </c>
      <c r="C28" s="14" t="s">
        <v>222</v>
      </c>
      <c r="D28" s="15" t="s">
        <v>394</v>
      </c>
      <c r="E28" s="30" t="str">
        <f t="shared" si="3"/>
        <v>1993</v>
      </c>
      <c r="F28" s="19" t="s">
        <v>389</v>
      </c>
      <c r="G28" s="19">
        <f t="shared" si="4"/>
        <v>1993</v>
      </c>
      <c r="H28" s="33">
        <f t="shared" si="5"/>
        <v>0.5</v>
      </c>
      <c r="I28">
        <v>1993</v>
      </c>
      <c r="J28" s="6" t="s">
        <v>164</v>
      </c>
      <c r="K28" s="6" t="str">
        <f t="shared" si="1"/>
        <v>Burkina Faso</v>
      </c>
      <c r="L28" s="6" t="str">
        <f>+VLOOKUP(J28,'[1]Dimension1 MSC'!$B:$D,3,)</f>
        <v>NA</v>
      </c>
    </row>
    <row r="29" spans="1:12" s="6" customFormat="1" x14ac:dyDescent="0.25">
      <c r="A29" s="13">
        <f t="shared" si="2"/>
        <v>27</v>
      </c>
      <c r="B29" s="20" t="s">
        <v>163</v>
      </c>
      <c r="C29" s="14" t="s">
        <v>223</v>
      </c>
      <c r="D29" s="15" t="s">
        <v>394</v>
      </c>
      <c r="E29" s="30" t="str">
        <f t="shared" si="3"/>
        <v>1993</v>
      </c>
      <c r="F29" s="19" t="s">
        <v>389</v>
      </c>
      <c r="G29" s="19">
        <f t="shared" si="4"/>
        <v>1993</v>
      </c>
      <c r="H29" s="33">
        <f t="shared" si="5"/>
        <v>0.5</v>
      </c>
      <c r="I29">
        <v>1993</v>
      </c>
      <c r="J29" s="6" t="s">
        <v>163</v>
      </c>
      <c r="K29" s="6" t="str">
        <f t="shared" si="1"/>
        <v>Burundi</v>
      </c>
      <c r="L29" s="6" t="str">
        <f>+VLOOKUP(J29,'[1]Dimension1 MSC'!$B:$D,3,)</f>
        <v>NA</v>
      </c>
    </row>
    <row r="30" spans="1:12" s="6" customFormat="1" x14ac:dyDescent="0.25">
      <c r="A30" s="13">
        <f t="shared" si="2"/>
        <v>28</v>
      </c>
      <c r="B30" s="21" t="s">
        <v>162</v>
      </c>
      <c r="C30" s="16" t="s">
        <v>224</v>
      </c>
      <c r="D30" s="15" t="s">
        <v>394</v>
      </c>
      <c r="E30" s="30" t="str">
        <f t="shared" si="3"/>
        <v>1993</v>
      </c>
      <c r="F30" s="19" t="s">
        <v>389</v>
      </c>
      <c r="G30" s="19">
        <f t="shared" si="4"/>
        <v>1993</v>
      </c>
      <c r="H30" s="33">
        <f t="shared" si="5"/>
        <v>0.5</v>
      </c>
      <c r="I30">
        <v>1993</v>
      </c>
      <c r="J30" s="6" t="s">
        <v>162</v>
      </c>
      <c r="K30" s="6" t="str">
        <f t="shared" si="1"/>
        <v>Cabo Verde</v>
      </c>
      <c r="L30" s="6" t="str">
        <f>+VLOOKUP(J30,'[1]Dimension1 MSC'!$B:$D,3,)</f>
        <v>NA</v>
      </c>
    </row>
    <row r="31" spans="1:12" s="6" customFormat="1" x14ac:dyDescent="0.25">
      <c r="A31" s="13">
        <f t="shared" si="2"/>
        <v>29</v>
      </c>
      <c r="B31" s="20" t="s">
        <v>161</v>
      </c>
      <c r="C31" s="14" t="s">
        <v>225</v>
      </c>
      <c r="D31" s="15" t="s">
        <v>394</v>
      </c>
      <c r="E31" s="30" t="str">
        <f t="shared" si="3"/>
        <v>1993</v>
      </c>
      <c r="F31" s="19" t="s">
        <v>389</v>
      </c>
      <c r="G31" s="19">
        <f t="shared" si="4"/>
        <v>1993</v>
      </c>
      <c r="H31" s="33">
        <f t="shared" si="5"/>
        <v>0.5</v>
      </c>
      <c r="I31">
        <v>1993</v>
      </c>
      <c r="J31" s="6" t="s">
        <v>161</v>
      </c>
      <c r="K31" s="6" t="str">
        <f t="shared" si="1"/>
        <v>Cambodia</v>
      </c>
      <c r="L31" s="6" t="str">
        <f>+VLOOKUP(J31,'[1]Dimension1 MSC'!$B:$D,3,)</f>
        <v>NA</v>
      </c>
    </row>
    <row r="32" spans="1:12" s="6" customFormat="1" x14ac:dyDescent="0.25">
      <c r="A32" s="13">
        <f t="shared" si="2"/>
        <v>30</v>
      </c>
      <c r="B32" s="20" t="s">
        <v>160</v>
      </c>
      <c r="C32" s="14" t="s">
        <v>226</v>
      </c>
      <c r="D32" s="15" t="s">
        <v>394</v>
      </c>
      <c r="E32" s="30" t="str">
        <f t="shared" si="3"/>
        <v>1993</v>
      </c>
      <c r="F32" s="19" t="s">
        <v>389</v>
      </c>
      <c r="G32" s="19">
        <f t="shared" si="4"/>
        <v>1993</v>
      </c>
      <c r="H32" s="33">
        <f t="shared" si="5"/>
        <v>0.5</v>
      </c>
      <c r="I32">
        <v>1993</v>
      </c>
      <c r="J32" s="6" t="s">
        <v>160</v>
      </c>
      <c r="K32" s="6" t="str">
        <f t="shared" si="1"/>
        <v>Cameroon</v>
      </c>
      <c r="L32" s="6" t="str">
        <f>+VLOOKUP(J32,'[1]Dimension1 MSC'!$B:$D,3,)</f>
        <v>NA</v>
      </c>
    </row>
    <row r="33" spans="1:12" s="6" customFormat="1" x14ac:dyDescent="0.25">
      <c r="A33" s="13">
        <f t="shared" si="2"/>
        <v>31</v>
      </c>
      <c r="B33" s="20" t="s">
        <v>159</v>
      </c>
      <c r="C33" s="14" t="s">
        <v>227</v>
      </c>
      <c r="D33" s="15" t="s">
        <v>395</v>
      </c>
      <c r="E33" s="30" t="str">
        <f t="shared" si="3"/>
        <v>2008</v>
      </c>
      <c r="F33" s="19" t="s">
        <v>389</v>
      </c>
      <c r="G33" s="19">
        <f t="shared" si="4"/>
        <v>2008</v>
      </c>
      <c r="H33" s="33">
        <f t="shared" si="5"/>
        <v>1</v>
      </c>
      <c r="I33">
        <v>2008</v>
      </c>
      <c r="J33" s="6" t="s">
        <v>159</v>
      </c>
      <c r="K33" s="6" t="str">
        <f t="shared" si="1"/>
        <v>Canada</v>
      </c>
      <c r="L33" s="6" t="str">
        <f>+VLOOKUP(J33,'[1]Dimension1 MSC'!$B:$D,3,)</f>
        <v>OECD/EU</v>
      </c>
    </row>
    <row r="34" spans="1:12" s="6" customFormat="1" x14ac:dyDescent="0.25">
      <c r="A34" s="13">
        <f t="shared" si="2"/>
        <v>32</v>
      </c>
      <c r="B34" s="20" t="s">
        <v>158</v>
      </c>
      <c r="C34" s="14" t="s">
        <v>228</v>
      </c>
      <c r="D34" s="15" t="s">
        <v>397</v>
      </c>
      <c r="E34" s="30" t="str">
        <f t="shared" si="3"/>
        <v>1968</v>
      </c>
      <c r="F34" s="19" t="s">
        <v>389</v>
      </c>
      <c r="G34" s="19">
        <f t="shared" si="4"/>
        <v>1968</v>
      </c>
      <c r="H34" s="33">
        <f t="shared" si="5"/>
        <v>0</v>
      </c>
      <c r="I34">
        <v>1968</v>
      </c>
      <c r="J34" s="6" t="s">
        <v>158</v>
      </c>
      <c r="K34" s="6" t="str">
        <f t="shared" si="1"/>
        <v>Central African Republic</v>
      </c>
      <c r="L34" s="6" t="str">
        <f>+VLOOKUP(J34,'[1]Dimension1 MSC'!$B:$D,3,)</f>
        <v>NA</v>
      </c>
    </row>
    <row r="35" spans="1:12" s="6" customFormat="1" x14ac:dyDescent="0.25">
      <c r="A35" s="13">
        <f t="shared" si="2"/>
        <v>33</v>
      </c>
      <c r="B35" s="20" t="s">
        <v>157</v>
      </c>
      <c r="C35" s="14" t="s">
        <v>229</v>
      </c>
      <c r="D35" s="15" t="s">
        <v>394</v>
      </c>
      <c r="E35" s="30" t="str">
        <f t="shared" si="3"/>
        <v>1993</v>
      </c>
      <c r="F35" s="19" t="s">
        <v>389</v>
      </c>
      <c r="G35" s="19">
        <f t="shared" si="4"/>
        <v>1993</v>
      </c>
      <c r="H35" s="33">
        <f t="shared" si="5"/>
        <v>0.5</v>
      </c>
      <c r="I35">
        <v>1993</v>
      </c>
      <c r="J35" s="6" t="s">
        <v>157</v>
      </c>
      <c r="K35" s="6" t="str">
        <f t="shared" ref="K35:K66" si="6">+VLOOKUP(J35,B:C,2,)</f>
        <v>Chad</v>
      </c>
      <c r="L35" s="6" t="str">
        <f>+VLOOKUP(J35,'[1]Dimension1 MSC'!$B:$D,3,)</f>
        <v>NA</v>
      </c>
    </row>
    <row r="36" spans="1:12" s="6" customFormat="1" x14ac:dyDescent="0.25">
      <c r="A36" s="13">
        <f t="shared" si="2"/>
        <v>34</v>
      </c>
      <c r="B36" s="23" t="s">
        <v>156</v>
      </c>
      <c r="C36" s="17" t="s">
        <v>230</v>
      </c>
      <c r="D36" s="15" t="s">
        <v>395</v>
      </c>
      <c r="E36" s="30" t="str">
        <f t="shared" si="3"/>
        <v>2008</v>
      </c>
      <c r="F36" s="19" t="s">
        <v>389</v>
      </c>
      <c r="G36" s="19">
        <f t="shared" si="4"/>
        <v>2008</v>
      </c>
      <c r="H36" s="33">
        <f t="shared" si="5"/>
        <v>1</v>
      </c>
      <c r="I36">
        <v>2008</v>
      </c>
      <c r="J36" s="6" t="s">
        <v>156</v>
      </c>
      <c r="K36" s="6" t="str">
        <f t="shared" si="6"/>
        <v>Chile</v>
      </c>
      <c r="L36" s="6" t="str">
        <f>+VLOOKUP(J36,'[1]Dimension1 MSC'!$B:$D,3,)</f>
        <v>OECD/EU</v>
      </c>
    </row>
    <row r="37" spans="1:12" s="6" customFormat="1" x14ac:dyDescent="0.25">
      <c r="A37" s="13">
        <f t="shared" si="2"/>
        <v>35</v>
      </c>
      <c r="B37" s="24" t="s">
        <v>155</v>
      </c>
      <c r="C37" s="14" t="s">
        <v>231</v>
      </c>
      <c r="D37" s="15" t="s">
        <v>395</v>
      </c>
      <c r="E37" s="30" t="str">
        <f t="shared" si="3"/>
        <v>2008</v>
      </c>
      <c r="F37" s="19" t="s">
        <v>389</v>
      </c>
      <c r="G37" s="19">
        <f t="shared" si="4"/>
        <v>2008</v>
      </c>
      <c r="H37" s="33">
        <f t="shared" si="5"/>
        <v>1</v>
      </c>
      <c r="I37">
        <v>2008</v>
      </c>
      <c r="J37" s="6" t="s">
        <v>155</v>
      </c>
      <c r="K37" s="6" t="str">
        <f t="shared" si="6"/>
        <v>China</v>
      </c>
      <c r="L37" s="6" t="str">
        <f>+VLOOKUP(J37,'[1]Dimension1 MSC'!$B:$D,3,)</f>
        <v>NA</v>
      </c>
    </row>
    <row r="38" spans="1:12" s="6" customFormat="1" x14ac:dyDescent="0.25">
      <c r="A38" s="13">
        <f t="shared" si="2"/>
        <v>36</v>
      </c>
      <c r="B38" s="23" t="s">
        <v>154</v>
      </c>
      <c r="C38" s="14" t="s">
        <v>232</v>
      </c>
      <c r="D38" s="15" t="s">
        <v>394</v>
      </c>
      <c r="E38" s="30" t="str">
        <f t="shared" si="3"/>
        <v>1993</v>
      </c>
      <c r="F38" s="19" t="s">
        <v>389</v>
      </c>
      <c r="G38" s="19">
        <f t="shared" si="4"/>
        <v>1993</v>
      </c>
      <c r="H38" s="33">
        <f t="shared" si="5"/>
        <v>0.5</v>
      </c>
      <c r="I38">
        <v>1993</v>
      </c>
      <c r="J38" s="6" t="s">
        <v>154</v>
      </c>
      <c r="K38" s="6" t="str">
        <f t="shared" si="6"/>
        <v>Colombia</v>
      </c>
      <c r="L38" s="6" t="str">
        <f>+VLOOKUP(J38,'[1]Dimension1 MSC'!$B:$D,3,)</f>
        <v>NA</v>
      </c>
    </row>
    <row r="39" spans="1:12" s="6" customFormat="1" x14ac:dyDescent="0.25">
      <c r="A39" s="13">
        <f t="shared" si="2"/>
        <v>37</v>
      </c>
      <c r="B39" s="21" t="s">
        <v>153</v>
      </c>
      <c r="C39" s="16" t="s">
        <v>233</v>
      </c>
      <c r="D39" s="15" t="s">
        <v>394</v>
      </c>
      <c r="E39" s="30" t="str">
        <f t="shared" si="3"/>
        <v>1993</v>
      </c>
      <c r="F39" s="19" t="s">
        <v>389</v>
      </c>
      <c r="G39" s="19">
        <f t="shared" si="4"/>
        <v>1993</v>
      </c>
      <c r="H39" s="33">
        <f t="shared" si="5"/>
        <v>0.5</v>
      </c>
      <c r="I39">
        <v>1993</v>
      </c>
      <c r="J39" s="6" t="s">
        <v>153</v>
      </c>
      <c r="K39" s="6" t="str">
        <f t="shared" si="6"/>
        <v>Comoros</v>
      </c>
      <c r="L39" s="6" t="str">
        <f>+VLOOKUP(J39,'[1]Dimension1 MSC'!$B:$D,3,)</f>
        <v>NA</v>
      </c>
    </row>
    <row r="40" spans="1:12" s="6" customFormat="1" x14ac:dyDescent="0.25">
      <c r="A40" s="13">
        <f t="shared" si="2"/>
        <v>38</v>
      </c>
      <c r="B40" s="20" t="s">
        <v>152</v>
      </c>
      <c r="C40" s="14" t="s">
        <v>234</v>
      </c>
      <c r="D40" s="15" t="s">
        <v>394</v>
      </c>
      <c r="E40" s="30" t="str">
        <f t="shared" si="3"/>
        <v>1993</v>
      </c>
      <c r="F40" s="19" t="s">
        <v>389</v>
      </c>
      <c r="G40" s="19">
        <f t="shared" si="4"/>
        <v>1993</v>
      </c>
      <c r="H40" s="33">
        <f t="shared" si="5"/>
        <v>0.5</v>
      </c>
      <c r="I40">
        <v>1993</v>
      </c>
      <c r="J40" s="6" t="s">
        <v>152</v>
      </c>
      <c r="K40" s="6" t="str">
        <f t="shared" si="6"/>
        <v>Congo, Dem. Rep.</v>
      </c>
      <c r="L40" s="6" t="str">
        <f>+VLOOKUP(J40,'[1]Dimension1 MSC'!$B:$D,3,)</f>
        <v>NA</v>
      </c>
    </row>
    <row r="41" spans="1:12" s="6" customFormat="1" x14ac:dyDescent="0.25">
      <c r="A41" s="13">
        <f t="shared" si="2"/>
        <v>39</v>
      </c>
      <c r="B41" s="20" t="s">
        <v>151</v>
      </c>
      <c r="C41" s="14" t="s">
        <v>235</v>
      </c>
      <c r="D41" s="15" t="s">
        <v>397</v>
      </c>
      <c r="E41" s="30" t="str">
        <f t="shared" si="3"/>
        <v>1968</v>
      </c>
      <c r="F41" s="19" t="s">
        <v>389</v>
      </c>
      <c r="G41" s="19">
        <f t="shared" si="4"/>
        <v>1968</v>
      </c>
      <c r="H41" s="33">
        <f t="shared" si="5"/>
        <v>0</v>
      </c>
      <c r="I41">
        <v>1968</v>
      </c>
      <c r="J41" s="6" t="s">
        <v>151</v>
      </c>
      <c r="K41" s="6" t="str">
        <f t="shared" si="6"/>
        <v>Congo, Rep.</v>
      </c>
      <c r="L41" s="6" t="str">
        <f>+VLOOKUP(J41,'[1]Dimension1 MSC'!$B:$D,3,)</f>
        <v>NA</v>
      </c>
    </row>
    <row r="42" spans="1:12" s="6" customFormat="1" x14ac:dyDescent="0.25">
      <c r="A42" s="13">
        <f t="shared" si="2"/>
        <v>40</v>
      </c>
      <c r="B42" s="21" t="s">
        <v>150</v>
      </c>
      <c r="C42" s="16" t="s">
        <v>236</v>
      </c>
      <c r="D42" s="15" t="s">
        <v>395</v>
      </c>
      <c r="E42" s="30" t="str">
        <f t="shared" si="3"/>
        <v>2008</v>
      </c>
      <c r="F42" s="19" t="s">
        <v>389</v>
      </c>
      <c r="G42" s="19">
        <f t="shared" si="4"/>
        <v>2008</v>
      </c>
      <c r="H42" s="33">
        <f t="shared" si="5"/>
        <v>1</v>
      </c>
      <c r="I42">
        <v>2008</v>
      </c>
      <c r="J42" s="6" t="s">
        <v>150</v>
      </c>
      <c r="K42" s="6" t="str">
        <f t="shared" si="6"/>
        <v>Costa Rica</v>
      </c>
      <c r="L42" s="6" t="str">
        <f>+VLOOKUP(J42,'[1]Dimension1 MSC'!$B:$D,3,)</f>
        <v>NA</v>
      </c>
    </row>
    <row r="43" spans="1:12" s="6" customFormat="1" x14ac:dyDescent="0.25">
      <c r="A43" s="13">
        <f t="shared" si="2"/>
        <v>41</v>
      </c>
      <c r="B43" s="20" t="s">
        <v>149</v>
      </c>
      <c r="C43" s="14" t="s">
        <v>237</v>
      </c>
      <c r="D43" s="15" t="s">
        <v>394</v>
      </c>
      <c r="E43" s="30" t="str">
        <f t="shared" si="3"/>
        <v>1993</v>
      </c>
      <c r="F43" s="19" t="s">
        <v>389</v>
      </c>
      <c r="G43" s="19">
        <f t="shared" si="4"/>
        <v>1993</v>
      </c>
      <c r="H43" s="33">
        <f t="shared" si="5"/>
        <v>0.5</v>
      </c>
      <c r="I43">
        <v>1993</v>
      </c>
      <c r="J43" s="6" t="s">
        <v>149</v>
      </c>
      <c r="K43" s="6" t="str">
        <f t="shared" si="6"/>
        <v>Côte d'Ivoire</v>
      </c>
      <c r="L43" s="6" t="str">
        <f>+VLOOKUP(J43,'[1]Dimension1 MSC'!$B:$D,3,)</f>
        <v>NA</v>
      </c>
    </row>
    <row r="44" spans="1:12" s="6" customFormat="1" x14ac:dyDescent="0.25">
      <c r="A44" s="13">
        <f t="shared" si="2"/>
        <v>42</v>
      </c>
      <c r="B44" s="20" t="s">
        <v>148</v>
      </c>
      <c r="C44" s="14" t="s">
        <v>238</v>
      </c>
      <c r="D44" s="15" t="s">
        <v>395</v>
      </c>
      <c r="E44" s="30" t="str">
        <f t="shared" si="3"/>
        <v>2008</v>
      </c>
      <c r="F44" s="19" t="s">
        <v>389</v>
      </c>
      <c r="G44" s="19">
        <f t="shared" si="4"/>
        <v>2008</v>
      </c>
      <c r="H44" s="33">
        <f t="shared" si="5"/>
        <v>1</v>
      </c>
      <c r="I44">
        <v>2008</v>
      </c>
      <c r="J44" s="6" t="s">
        <v>148</v>
      </c>
      <c r="K44" s="6" t="str">
        <f t="shared" si="6"/>
        <v>Croatia</v>
      </c>
      <c r="L44" s="6" t="str">
        <f>+VLOOKUP(J44,'[1]Dimension1 MSC'!$B:$D,3,)</f>
        <v>OECD/EU</v>
      </c>
    </row>
    <row r="45" spans="1:12" s="6" customFormat="1" x14ac:dyDescent="0.25">
      <c r="A45" s="13">
        <f t="shared" si="2"/>
        <v>43</v>
      </c>
      <c r="B45" s="22" t="s">
        <v>147</v>
      </c>
      <c r="C45" s="17" t="s">
        <v>239</v>
      </c>
      <c r="D45" s="15" t="s">
        <v>395</v>
      </c>
      <c r="E45" s="30" t="str">
        <f t="shared" si="3"/>
        <v>2008</v>
      </c>
      <c r="F45" s="19" t="s">
        <v>389</v>
      </c>
      <c r="G45" s="19">
        <f t="shared" si="4"/>
        <v>2008</v>
      </c>
      <c r="H45" s="33">
        <f t="shared" si="5"/>
        <v>1</v>
      </c>
      <c r="I45">
        <v>2008</v>
      </c>
      <c r="J45" s="6" t="s">
        <v>147</v>
      </c>
      <c r="K45" s="6" t="str">
        <f t="shared" si="6"/>
        <v>Cyprus</v>
      </c>
      <c r="L45" s="6" t="str">
        <f>+VLOOKUP(J45,'[1]Dimension1 MSC'!$B:$D,3,)</f>
        <v>OECD/EU</v>
      </c>
    </row>
    <row r="46" spans="1:12" s="6" customFormat="1" x14ac:dyDescent="0.25">
      <c r="A46" s="13">
        <f t="shared" si="2"/>
        <v>44</v>
      </c>
      <c r="B46" s="20" t="s">
        <v>146</v>
      </c>
      <c r="C46" s="14" t="s">
        <v>240</v>
      </c>
      <c r="D46" s="15" t="s">
        <v>395</v>
      </c>
      <c r="E46" s="30" t="str">
        <f t="shared" si="3"/>
        <v>2008</v>
      </c>
      <c r="F46" s="19" t="s">
        <v>389</v>
      </c>
      <c r="G46" s="19">
        <f t="shared" si="4"/>
        <v>2008</v>
      </c>
      <c r="H46" s="33">
        <f t="shared" si="5"/>
        <v>1</v>
      </c>
      <c r="I46">
        <v>2008</v>
      </c>
      <c r="J46" s="6" t="s">
        <v>146</v>
      </c>
      <c r="K46" s="6" t="str">
        <f t="shared" si="6"/>
        <v>Czech Republic</v>
      </c>
      <c r="L46" s="6" t="str">
        <f>+VLOOKUP(J46,'[1]Dimension1 MSC'!$B:$D,3,)</f>
        <v>OECD/EU</v>
      </c>
    </row>
    <row r="47" spans="1:12" s="6" customFormat="1" x14ac:dyDescent="0.25">
      <c r="A47" s="13">
        <f t="shared" si="2"/>
        <v>45</v>
      </c>
      <c r="B47" s="18" t="s">
        <v>145</v>
      </c>
      <c r="C47" s="14" t="s">
        <v>241</v>
      </c>
      <c r="D47" s="15" t="s">
        <v>395</v>
      </c>
      <c r="E47" s="30" t="str">
        <f t="shared" si="3"/>
        <v>2008</v>
      </c>
      <c r="F47" s="19" t="s">
        <v>389</v>
      </c>
      <c r="G47" s="19">
        <f t="shared" si="4"/>
        <v>2008</v>
      </c>
      <c r="H47" s="33">
        <f t="shared" si="5"/>
        <v>1</v>
      </c>
      <c r="I47">
        <v>2008</v>
      </c>
      <c r="J47" s="6" t="s">
        <v>145</v>
      </c>
      <c r="K47" s="6" t="str">
        <f t="shared" si="6"/>
        <v>Denmark</v>
      </c>
      <c r="L47" s="6" t="str">
        <f>+VLOOKUP(J47,'[1]Dimension1 MSC'!$B:$D,3,)</f>
        <v>OECD/EU</v>
      </c>
    </row>
    <row r="48" spans="1:12" s="6" customFormat="1" x14ac:dyDescent="0.25">
      <c r="A48" s="13">
        <f t="shared" si="2"/>
        <v>46</v>
      </c>
      <c r="B48" s="22" t="s">
        <v>144</v>
      </c>
      <c r="C48" s="17" t="s">
        <v>242</v>
      </c>
      <c r="D48" s="15" t="s">
        <v>394</v>
      </c>
      <c r="E48" s="30" t="str">
        <f t="shared" si="3"/>
        <v>1993</v>
      </c>
      <c r="F48" s="19" t="s">
        <v>389</v>
      </c>
      <c r="G48" s="19">
        <f t="shared" si="4"/>
        <v>1993</v>
      </c>
      <c r="H48" s="33">
        <f t="shared" si="5"/>
        <v>0.5</v>
      </c>
      <c r="I48">
        <v>1993</v>
      </c>
      <c r="J48" s="6" t="s">
        <v>144</v>
      </c>
      <c r="K48" s="6" t="str">
        <f t="shared" si="6"/>
        <v>Djibouti</v>
      </c>
      <c r="L48" s="6" t="str">
        <f>+VLOOKUP(J48,'[1]Dimension1 MSC'!$B:$D,3,)</f>
        <v>NA</v>
      </c>
    </row>
    <row r="49" spans="1:12" s="6" customFormat="1" x14ac:dyDescent="0.25">
      <c r="A49" s="13">
        <f t="shared" si="2"/>
        <v>47</v>
      </c>
      <c r="B49" s="20" t="s">
        <v>143</v>
      </c>
      <c r="C49" s="14" t="s">
        <v>243</v>
      </c>
      <c r="D49" s="15" t="s">
        <v>394</v>
      </c>
      <c r="E49" s="30" t="str">
        <f t="shared" si="3"/>
        <v>1993</v>
      </c>
      <c r="F49" s="19" t="s">
        <v>389</v>
      </c>
      <c r="G49" s="19">
        <f t="shared" si="4"/>
        <v>1993</v>
      </c>
      <c r="H49" s="33">
        <f t="shared" si="5"/>
        <v>0.5</v>
      </c>
      <c r="I49">
        <v>1993</v>
      </c>
      <c r="J49" s="6" t="s">
        <v>143</v>
      </c>
      <c r="K49" s="6" t="str">
        <f t="shared" si="6"/>
        <v>Dominica</v>
      </c>
      <c r="L49" s="6" t="str">
        <f>+VLOOKUP(J49,'[1]Dimension1 MSC'!$B:$D,3,)</f>
        <v>NA</v>
      </c>
    </row>
    <row r="50" spans="1:12" s="6" customFormat="1" x14ac:dyDescent="0.25">
      <c r="A50" s="13">
        <f t="shared" si="2"/>
        <v>48</v>
      </c>
      <c r="B50" s="20" t="s">
        <v>142</v>
      </c>
      <c r="C50" s="14" t="s">
        <v>244</v>
      </c>
      <c r="D50" s="15" t="s">
        <v>395</v>
      </c>
      <c r="E50" s="30" t="str">
        <f t="shared" si="3"/>
        <v>2008</v>
      </c>
      <c r="F50" s="19" t="s">
        <v>389</v>
      </c>
      <c r="G50" s="19">
        <f t="shared" si="4"/>
        <v>2008</v>
      </c>
      <c r="H50" s="33">
        <f t="shared" si="5"/>
        <v>1</v>
      </c>
      <c r="I50">
        <v>2008</v>
      </c>
      <c r="J50" s="6" t="s">
        <v>142</v>
      </c>
      <c r="K50" s="6" t="str">
        <f t="shared" si="6"/>
        <v>Dominican Republic</v>
      </c>
      <c r="L50" s="6" t="str">
        <f>+VLOOKUP(J50,'[1]Dimension1 MSC'!$B:$D,3,)</f>
        <v>NA</v>
      </c>
    </row>
    <row r="51" spans="1:12" s="6" customFormat="1" x14ac:dyDescent="0.25">
      <c r="A51" s="13">
        <f t="shared" si="2"/>
        <v>49</v>
      </c>
      <c r="B51" s="22" t="s">
        <v>141</v>
      </c>
      <c r="C51" s="16" t="s">
        <v>245</v>
      </c>
      <c r="D51" s="15" t="s">
        <v>395</v>
      </c>
      <c r="E51" s="30" t="str">
        <f t="shared" si="3"/>
        <v>2008</v>
      </c>
      <c r="F51" s="19" t="s">
        <v>389</v>
      </c>
      <c r="G51" s="19">
        <f t="shared" si="4"/>
        <v>2008</v>
      </c>
      <c r="H51" s="33">
        <f t="shared" si="5"/>
        <v>1</v>
      </c>
      <c r="I51">
        <v>2008</v>
      </c>
      <c r="J51" s="6" t="s">
        <v>141</v>
      </c>
      <c r="K51" s="6" t="str">
        <f t="shared" si="6"/>
        <v>Ecuador</v>
      </c>
      <c r="L51" s="6" t="str">
        <f>+VLOOKUP(J51,'[1]Dimension1 MSC'!$B:$D,3,)</f>
        <v>NA</v>
      </c>
    </row>
    <row r="52" spans="1:12" s="6" customFormat="1" x14ac:dyDescent="0.25">
      <c r="A52" s="13">
        <f t="shared" si="2"/>
        <v>50</v>
      </c>
      <c r="B52" s="20" t="s">
        <v>140</v>
      </c>
      <c r="C52" s="14" t="s">
        <v>246</v>
      </c>
      <c r="D52" s="15" t="s">
        <v>394</v>
      </c>
      <c r="E52" s="30" t="str">
        <f t="shared" si="3"/>
        <v>1993</v>
      </c>
      <c r="F52" s="19" t="s">
        <v>389</v>
      </c>
      <c r="G52" s="19">
        <f t="shared" si="4"/>
        <v>1993</v>
      </c>
      <c r="H52" s="33">
        <f t="shared" si="5"/>
        <v>0.5</v>
      </c>
      <c r="I52">
        <v>1993</v>
      </c>
      <c r="J52" s="6" t="s">
        <v>140</v>
      </c>
      <c r="K52" s="6" t="str">
        <f t="shared" si="6"/>
        <v>Egypt, Arab Rep.</v>
      </c>
      <c r="L52" s="6" t="str">
        <f>+VLOOKUP(J52,'[1]Dimension1 MSC'!$B:$D,3,)</f>
        <v>NA</v>
      </c>
    </row>
    <row r="53" spans="1:12" s="6" customFormat="1" x14ac:dyDescent="0.25">
      <c r="A53" s="13">
        <f t="shared" si="2"/>
        <v>51</v>
      </c>
      <c r="B53" s="20" t="s">
        <v>139</v>
      </c>
      <c r="C53" s="14" t="s">
        <v>247</v>
      </c>
      <c r="D53" s="15" t="s">
        <v>395</v>
      </c>
      <c r="E53" s="30" t="str">
        <f t="shared" si="3"/>
        <v>2008</v>
      </c>
      <c r="F53" s="19" t="s">
        <v>389</v>
      </c>
      <c r="G53" s="19">
        <f t="shared" si="4"/>
        <v>2008</v>
      </c>
      <c r="H53" s="33">
        <f t="shared" si="5"/>
        <v>1</v>
      </c>
      <c r="I53">
        <v>2008</v>
      </c>
      <c r="J53" s="6" t="s">
        <v>139</v>
      </c>
      <c r="K53" s="6" t="str">
        <f t="shared" si="6"/>
        <v>El Salvador</v>
      </c>
      <c r="L53" s="6" t="str">
        <f>+VLOOKUP(J53,'[1]Dimension1 MSC'!$B:$D,3,)</f>
        <v>NA</v>
      </c>
    </row>
    <row r="54" spans="1:12" s="6" customFormat="1" x14ac:dyDescent="0.25">
      <c r="A54" s="13">
        <f t="shared" si="2"/>
        <v>52</v>
      </c>
      <c r="B54" s="20" t="s">
        <v>138</v>
      </c>
      <c r="C54" s="14" t="s">
        <v>248</v>
      </c>
      <c r="D54" s="15" t="s">
        <v>394</v>
      </c>
      <c r="E54" s="30" t="str">
        <f t="shared" si="3"/>
        <v>1993</v>
      </c>
      <c r="F54" s="19" t="s">
        <v>389</v>
      </c>
      <c r="G54" s="19">
        <f t="shared" si="4"/>
        <v>1993</v>
      </c>
      <c r="H54" s="33">
        <f t="shared" si="5"/>
        <v>0.5</v>
      </c>
      <c r="I54">
        <v>1993</v>
      </c>
      <c r="J54" s="6" t="s">
        <v>138</v>
      </c>
      <c r="K54" s="6" t="str">
        <f t="shared" si="6"/>
        <v>Equatorial Guinea</v>
      </c>
      <c r="L54" s="6" t="str">
        <f>+VLOOKUP(J54,'[1]Dimension1 MSC'!$B:$D,3,)</f>
        <v>NA</v>
      </c>
    </row>
    <row r="55" spans="1:12" s="6" customFormat="1" x14ac:dyDescent="0.25">
      <c r="A55" s="13">
        <f t="shared" si="2"/>
        <v>53</v>
      </c>
      <c r="B55" s="20" t="s">
        <v>137</v>
      </c>
      <c r="C55" s="14" t="s">
        <v>249</v>
      </c>
      <c r="D55" s="15" t="s">
        <v>397</v>
      </c>
      <c r="E55" s="30" t="str">
        <f t="shared" si="3"/>
        <v>1968</v>
      </c>
      <c r="F55" s="19" t="s">
        <v>389</v>
      </c>
      <c r="G55" s="19">
        <f t="shared" si="4"/>
        <v>1968</v>
      </c>
      <c r="H55" s="33">
        <f t="shared" si="5"/>
        <v>0</v>
      </c>
      <c r="I55" s="36">
        <v>1968</v>
      </c>
      <c r="J55" s="6" t="s">
        <v>137</v>
      </c>
      <c r="K55" s="6" t="str">
        <f t="shared" si="6"/>
        <v>Eritrea</v>
      </c>
      <c r="L55" s="6" t="str">
        <f>+VLOOKUP(J55,'[1]Dimension1 MSC'!$B:$D,3,)</f>
        <v>NA</v>
      </c>
    </row>
    <row r="56" spans="1:12" s="6" customFormat="1" x14ac:dyDescent="0.25">
      <c r="A56" s="13">
        <f t="shared" si="2"/>
        <v>54</v>
      </c>
      <c r="B56" s="20" t="s">
        <v>136</v>
      </c>
      <c r="C56" s="14" t="s">
        <v>250</v>
      </c>
      <c r="D56" s="15" t="s">
        <v>395</v>
      </c>
      <c r="E56" s="30" t="str">
        <f t="shared" si="3"/>
        <v>2008</v>
      </c>
      <c r="F56" s="19" t="s">
        <v>389</v>
      </c>
      <c r="G56" s="19">
        <f t="shared" si="4"/>
        <v>2008</v>
      </c>
      <c r="H56" s="33">
        <f t="shared" si="5"/>
        <v>1</v>
      </c>
      <c r="I56">
        <v>2008</v>
      </c>
      <c r="J56" s="6" t="s">
        <v>136</v>
      </c>
      <c r="K56" s="6" t="str">
        <f t="shared" si="6"/>
        <v>Estonia</v>
      </c>
      <c r="L56" s="6" t="str">
        <f>+VLOOKUP(J56,'[1]Dimension1 MSC'!$B:$D,3,)</f>
        <v>OECD/EU</v>
      </c>
    </row>
    <row r="57" spans="1:12" s="6" customFormat="1" x14ac:dyDescent="0.25">
      <c r="A57" s="13">
        <f t="shared" si="2"/>
        <v>55</v>
      </c>
      <c r="B57" s="20" t="s">
        <v>135</v>
      </c>
      <c r="C57" s="14" t="s">
        <v>358</v>
      </c>
      <c r="D57" s="15" t="s">
        <v>395</v>
      </c>
      <c r="E57" s="30" t="str">
        <f t="shared" si="3"/>
        <v>2008</v>
      </c>
      <c r="F57" s="19" t="s">
        <v>389</v>
      </c>
      <c r="G57" s="19">
        <f t="shared" si="4"/>
        <v>2008</v>
      </c>
      <c r="H57" s="33">
        <f t="shared" si="5"/>
        <v>1</v>
      </c>
      <c r="I57">
        <v>2008</v>
      </c>
      <c r="J57" s="6" t="s">
        <v>135</v>
      </c>
      <c r="K57" s="6" t="str">
        <f t="shared" si="6"/>
        <v>Swaziland</v>
      </c>
      <c r="L57" s="6" t="str">
        <f>+VLOOKUP(J57,'[1]Dimension1 MSC'!$B:$D,3,)</f>
        <v>NA</v>
      </c>
    </row>
    <row r="58" spans="1:12" s="6" customFormat="1" x14ac:dyDescent="0.25">
      <c r="A58" s="13">
        <f t="shared" si="2"/>
        <v>56</v>
      </c>
      <c r="B58" s="21" t="s">
        <v>134</v>
      </c>
      <c r="C58" s="16" t="s">
        <v>251</v>
      </c>
      <c r="D58" s="15" t="s">
        <v>394</v>
      </c>
      <c r="E58" s="30" t="str">
        <f t="shared" si="3"/>
        <v>1993</v>
      </c>
      <c r="F58" s="19" t="s">
        <v>389</v>
      </c>
      <c r="G58" s="19">
        <f t="shared" si="4"/>
        <v>1993</v>
      </c>
      <c r="H58" s="33">
        <f t="shared" si="5"/>
        <v>0.5</v>
      </c>
      <c r="I58">
        <v>1993</v>
      </c>
      <c r="J58" s="6" t="s">
        <v>134</v>
      </c>
      <c r="K58" s="6" t="str">
        <f t="shared" si="6"/>
        <v>Ethiopia</v>
      </c>
      <c r="L58" s="6" t="str">
        <f>+VLOOKUP(J58,'[1]Dimension1 MSC'!$B:$D,3,)</f>
        <v>NA</v>
      </c>
    </row>
    <row r="59" spans="1:12" s="6" customFormat="1" x14ac:dyDescent="0.25">
      <c r="A59" s="13">
        <f t="shared" si="2"/>
        <v>57</v>
      </c>
      <c r="B59" s="20" t="s">
        <v>133</v>
      </c>
      <c r="C59" s="14" t="s">
        <v>252</v>
      </c>
      <c r="D59" s="15" t="s">
        <v>395</v>
      </c>
      <c r="E59" s="30" t="str">
        <f t="shared" si="3"/>
        <v>2008</v>
      </c>
      <c r="F59" s="19" t="s">
        <v>389</v>
      </c>
      <c r="G59" s="19">
        <f t="shared" si="4"/>
        <v>2008</v>
      </c>
      <c r="H59" s="33">
        <f t="shared" si="5"/>
        <v>1</v>
      </c>
      <c r="I59">
        <v>2008</v>
      </c>
      <c r="J59" s="6" t="s">
        <v>133</v>
      </c>
      <c r="K59" s="6" t="str">
        <f t="shared" si="6"/>
        <v>Fiji</v>
      </c>
      <c r="L59" s="6" t="str">
        <f>+VLOOKUP(J59,'[1]Dimension1 MSC'!$B:$D,3,)</f>
        <v>NA</v>
      </c>
    </row>
    <row r="60" spans="1:12" s="6" customFormat="1" x14ac:dyDescent="0.25">
      <c r="A60" s="13">
        <f t="shared" si="2"/>
        <v>58</v>
      </c>
      <c r="B60" s="20" t="s">
        <v>132</v>
      </c>
      <c r="C60" s="14" t="s">
        <v>253</v>
      </c>
      <c r="D60" s="15" t="s">
        <v>395</v>
      </c>
      <c r="E60" s="30" t="str">
        <f t="shared" si="3"/>
        <v>2008</v>
      </c>
      <c r="F60" s="19" t="s">
        <v>389</v>
      </c>
      <c r="G60" s="19">
        <f t="shared" si="4"/>
        <v>2008</v>
      </c>
      <c r="H60" s="33">
        <f t="shared" si="5"/>
        <v>1</v>
      </c>
      <c r="I60">
        <v>2008</v>
      </c>
      <c r="J60" s="6" t="s">
        <v>132</v>
      </c>
      <c r="K60" s="6" t="str">
        <f t="shared" si="6"/>
        <v>Finland</v>
      </c>
      <c r="L60" s="6" t="str">
        <f>+VLOOKUP(J60,'[1]Dimension1 MSC'!$B:$D,3,)</f>
        <v>OECD/EU</v>
      </c>
    </row>
    <row r="61" spans="1:12" s="6" customFormat="1" x14ac:dyDescent="0.25">
      <c r="A61" s="13">
        <f t="shared" si="2"/>
        <v>59</v>
      </c>
      <c r="B61" s="22" t="s">
        <v>131</v>
      </c>
      <c r="C61" s="17" t="s">
        <v>254</v>
      </c>
      <c r="D61" s="15" t="s">
        <v>395</v>
      </c>
      <c r="E61" s="30" t="str">
        <f t="shared" si="3"/>
        <v>2008</v>
      </c>
      <c r="F61" s="19" t="s">
        <v>389</v>
      </c>
      <c r="G61" s="19">
        <f t="shared" si="4"/>
        <v>2008</v>
      </c>
      <c r="H61" s="33">
        <f t="shared" si="5"/>
        <v>1</v>
      </c>
      <c r="I61">
        <v>2008</v>
      </c>
      <c r="J61" s="6" t="s">
        <v>131</v>
      </c>
      <c r="K61" s="6" t="str">
        <f t="shared" si="6"/>
        <v>France</v>
      </c>
      <c r="L61" s="6" t="str">
        <f>+VLOOKUP(J61,'[1]Dimension1 MSC'!$B:$D,3,)</f>
        <v>OECD/EU</v>
      </c>
    </row>
    <row r="62" spans="1:12" s="6" customFormat="1" x14ac:dyDescent="0.25">
      <c r="A62" s="13">
        <f t="shared" si="2"/>
        <v>60</v>
      </c>
      <c r="B62" s="20" t="s">
        <v>130</v>
      </c>
      <c r="C62" s="14" t="s">
        <v>255</v>
      </c>
      <c r="D62" s="15" t="s">
        <v>394</v>
      </c>
      <c r="E62" s="30" t="str">
        <f t="shared" si="3"/>
        <v>1993</v>
      </c>
      <c r="F62" s="19" t="s">
        <v>389</v>
      </c>
      <c r="G62" s="19">
        <f t="shared" si="4"/>
        <v>1993</v>
      </c>
      <c r="H62" s="33">
        <f t="shared" si="5"/>
        <v>0.5</v>
      </c>
      <c r="I62">
        <v>1993</v>
      </c>
      <c r="J62" s="6" t="s">
        <v>130</v>
      </c>
      <c r="K62" s="6" t="str">
        <f t="shared" si="6"/>
        <v>Gabon</v>
      </c>
      <c r="L62" s="6" t="str">
        <f>+VLOOKUP(J62,'[1]Dimension1 MSC'!$B:$D,3,)</f>
        <v>NA</v>
      </c>
    </row>
    <row r="63" spans="1:12" s="6" customFormat="1" x14ac:dyDescent="0.25">
      <c r="A63" s="13">
        <f t="shared" si="2"/>
        <v>61</v>
      </c>
      <c r="B63" s="20" t="s">
        <v>129</v>
      </c>
      <c r="C63" s="14" t="s">
        <v>256</v>
      </c>
      <c r="D63" s="15" t="s">
        <v>394</v>
      </c>
      <c r="E63" s="30" t="str">
        <f t="shared" si="3"/>
        <v>1993</v>
      </c>
      <c r="F63" s="19" t="s">
        <v>389</v>
      </c>
      <c r="G63" s="19">
        <f t="shared" si="4"/>
        <v>1993</v>
      </c>
      <c r="H63" s="33">
        <f t="shared" si="5"/>
        <v>0.5</v>
      </c>
      <c r="I63">
        <v>1993</v>
      </c>
      <c r="J63" s="6" t="s">
        <v>129</v>
      </c>
      <c r="K63" s="6" t="str">
        <f t="shared" si="6"/>
        <v>Gambia, The</v>
      </c>
      <c r="L63" s="6" t="str">
        <f>+VLOOKUP(J63,'[1]Dimension1 MSC'!$B:$D,3,)</f>
        <v>NA</v>
      </c>
    </row>
    <row r="64" spans="1:12" s="6" customFormat="1" x14ac:dyDescent="0.25">
      <c r="A64" s="13">
        <f t="shared" si="2"/>
        <v>62</v>
      </c>
      <c r="B64" s="20" t="s">
        <v>128</v>
      </c>
      <c r="C64" s="14" t="s">
        <v>257</v>
      </c>
      <c r="D64" s="15" t="s">
        <v>394</v>
      </c>
      <c r="E64" s="30" t="str">
        <f t="shared" si="3"/>
        <v>1993</v>
      </c>
      <c r="F64" s="19" t="s">
        <v>389</v>
      </c>
      <c r="G64" s="19">
        <f t="shared" si="4"/>
        <v>1993</v>
      </c>
      <c r="H64" s="33">
        <f t="shared" si="5"/>
        <v>0.5</v>
      </c>
      <c r="I64">
        <v>1993</v>
      </c>
      <c r="J64" s="6" t="s">
        <v>128</v>
      </c>
      <c r="K64" s="6" t="str">
        <f t="shared" si="6"/>
        <v>Georgia</v>
      </c>
      <c r="L64" s="6" t="str">
        <f>+VLOOKUP(J64,'[1]Dimension1 MSC'!$B:$D,3,)</f>
        <v>NA</v>
      </c>
    </row>
    <row r="65" spans="1:12" s="6" customFormat="1" x14ac:dyDescent="0.25">
      <c r="A65" s="13">
        <f t="shared" si="2"/>
        <v>63</v>
      </c>
      <c r="B65" s="20" t="s">
        <v>127</v>
      </c>
      <c r="C65" s="14" t="s">
        <v>258</v>
      </c>
      <c r="D65" s="15" t="s">
        <v>395</v>
      </c>
      <c r="E65" s="30" t="str">
        <f t="shared" si="3"/>
        <v>2008</v>
      </c>
      <c r="F65" s="19" t="s">
        <v>389</v>
      </c>
      <c r="G65" s="19">
        <f t="shared" si="4"/>
        <v>2008</v>
      </c>
      <c r="H65" s="33">
        <f t="shared" si="5"/>
        <v>1</v>
      </c>
      <c r="I65">
        <v>2008</v>
      </c>
      <c r="J65" s="6" t="s">
        <v>127</v>
      </c>
      <c r="K65" s="6" t="str">
        <f t="shared" si="6"/>
        <v>Germany</v>
      </c>
      <c r="L65" s="6" t="str">
        <f>+VLOOKUP(J65,'[1]Dimension1 MSC'!$B:$D,3,)</f>
        <v>OECD/EU</v>
      </c>
    </row>
    <row r="66" spans="1:12" s="6" customFormat="1" x14ac:dyDescent="0.25">
      <c r="A66" s="13">
        <f t="shared" si="2"/>
        <v>64</v>
      </c>
      <c r="B66" s="20" t="s">
        <v>126</v>
      </c>
      <c r="C66" s="14" t="s">
        <v>259</v>
      </c>
      <c r="D66" s="15" t="s">
        <v>394</v>
      </c>
      <c r="E66" s="30" t="str">
        <f t="shared" si="3"/>
        <v>1993</v>
      </c>
      <c r="F66" s="19" t="s">
        <v>389</v>
      </c>
      <c r="G66" s="19">
        <f t="shared" si="4"/>
        <v>1993</v>
      </c>
      <c r="H66" s="33">
        <f t="shared" si="5"/>
        <v>0.5</v>
      </c>
      <c r="I66">
        <v>1993</v>
      </c>
      <c r="J66" s="6" t="s">
        <v>126</v>
      </c>
      <c r="K66" s="6" t="str">
        <f t="shared" si="6"/>
        <v>Ghana</v>
      </c>
      <c r="L66" s="6" t="str">
        <f>+VLOOKUP(J66,'[1]Dimension1 MSC'!$B:$D,3,)</f>
        <v>NA</v>
      </c>
    </row>
    <row r="67" spans="1:12" s="6" customFormat="1" x14ac:dyDescent="0.25">
      <c r="A67" s="13">
        <f t="shared" si="2"/>
        <v>65</v>
      </c>
      <c r="B67" s="21" t="s">
        <v>125</v>
      </c>
      <c r="C67" s="16" t="s">
        <v>260</v>
      </c>
      <c r="D67" s="15" t="s">
        <v>395</v>
      </c>
      <c r="E67" s="30" t="str">
        <f t="shared" si="3"/>
        <v>2008</v>
      </c>
      <c r="F67" s="19" t="s">
        <v>389</v>
      </c>
      <c r="G67" s="19">
        <f t="shared" si="4"/>
        <v>2008</v>
      </c>
      <c r="H67" s="33">
        <f t="shared" si="5"/>
        <v>1</v>
      </c>
      <c r="I67">
        <v>2008</v>
      </c>
      <c r="J67" s="6" t="s">
        <v>125</v>
      </c>
      <c r="K67" s="6" t="str">
        <f t="shared" ref="K67:K98" si="7">+VLOOKUP(J67,B:C,2,)</f>
        <v>Greece</v>
      </c>
      <c r="L67" s="6" t="str">
        <f>+VLOOKUP(J67,'[1]Dimension1 MSC'!$B:$D,3,)</f>
        <v>OECD/EU</v>
      </c>
    </row>
    <row r="68" spans="1:12" s="6" customFormat="1" x14ac:dyDescent="0.25">
      <c r="A68" s="13">
        <f t="shared" ref="A68:A131" si="8">1+A67</f>
        <v>66</v>
      </c>
      <c r="B68" s="22" t="s">
        <v>124</v>
      </c>
      <c r="C68" s="17" t="s">
        <v>261</v>
      </c>
      <c r="D68" s="15" t="s">
        <v>394</v>
      </c>
      <c r="E68" s="30" t="str">
        <f t="shared" ref="E68:E131" si="9">+RIGHT(D68,4)</f>
        <v>1993</v>
      </c>
      <c r="F68" s="19" t="s">
        <v>389</v>
      </c>
      <c r="G68" s="19">
        <f t="shared" ref="G68:G131" si="10">+I68</f>
        <v>1993</v>
      </c>
      <c r="H68" s="33">
        <f t="shared" ref="H68:H131" si="11">IF(OR(D68="SNA 2008",D68= "ESA 2010") = TRUE, 1, IF(OR(D68="SNA 1993",D68= "ESA 1995"), 0.5, 0))</f>
        <v>0.5</v>
      </c>
      <c r="I68">
        <v>1993</v>
      </c>
      <c r="J68" s="6" t="s">
        <v>124</v>
      </c>
      <c r="K68" s="6" t="str">
        <f t="shared" si="7"/>
        <v>Grenada</v>
      </c>
      <c r="L68" s="6" t="str">
        <f>+VLOOKUP(J68,'[1]Dimension1 MSC'!$B:$D,3,)</f>
        <v>NA</v>
      </c>
    </row>
    <row r="69" spans="1:12" s="6" customFormat="1" x14ac:dyDescent="0.25">
      <c r="A69" s="13">
        <f t="shared" si="8"/>
        <v>67</v>
      </c>
      <c r="B69" s="20" t="s">
        <v>123</v>
      </c>
      <c r="C69" s="14" t="s">
        <v>262</v>
      </c>
      <c r="D69" s="15" t="s">
        <v>394</v>
      </c>
      <c r="E69" s="30" t="str">
        <f t="shared" si="9"/>
        <v>1993</v>
      </c>
      <c r="F69" s="19" t="s">
        <v>389</v>
      </c>
      <c r="G69" s="19">
        <f t="shared" si="10"/>
        <v>1993</v>
      </c>
      <c r="H69" s="33">
        <f t="shared" si="11"/>
        <v>0.5</v>
      </c>
      <c r="I69">
        <v>1993</v>
      </c>
      <c r="J69" s="6" t="s">
        <v>123</v>
      </c>
      <c r="K69" s="6" t="str">
        <f t="shared" si="7"/>
        <v>Guatemala</v>
      </c>
      <c r="L69" s="6" t="str">
        <f>+VLOOKUP(J69,'[1]Dimension1 MSC'!$B:$D,3,)</f>
        <v>NA</v>
      </c>
    </row>
    <row r="70" spans="1:12" s="6" customFormat="1" x14ac:dyDescent="0.25">
      <c r="A70" s="13">
        <f t="shared" si="8"/>
        <v>68</v>
      </c>
      <c r="B70" s="20" t="s">
        <v>122</v>
      </c>
      <c r="C70" s="14" t="s">
        <v>263</v>
      </c>
      <c r="D70" s="15" t="s">
        <v>394</v>
      </c>
      <c r="E70" s="30" t="str">
        <f t="shared" si="9"/>
        <v>1993</v>
      </c>
      <c r="F70" s="19" t="s">
        <v>389</v>
      </c>
      <c r="G70" s="19">
        <f t="shared" si="10"/>
        <v>1993</v>
      </c>
      <c r="H70" s="33">
        <f t="shared" si="11"/>
        <v>0.5</v>
      </c>
      <c r="I70">
        <v>1993</v>
      </c>
      <c r="J70" s="6" t="s">
        <v>122</v>
      </c>
      <c r="K70" s="6" t="str">
        <f t="shared" si="7"/>
        <v>Guinea</v>
      </c>
      <c r="L70" s="6" t="str">
        <f>+VLOOKUP(J70,'[1]Dimension1 MSC'!$B:$D,3,)</f>
        <v>NA</v>
      </c>
    </row>
    <row r="71" spans="1:12" s="6" customFormat="1" x14ac:dyDescent="0.25">
      <c r="A71" s="13">
        <f t="shared" si="8"/>
        <v>69</v>
      </c>
      <c r="B71" s="20" t="s">
        <v>121</v>
      </c>
      <c r="C71" s="14" t="s">
        <v>264</v>
      </c>
      <c r="D71" s="15" t="s">
        <v>394</v>
      </c>
      <c r="E71" s="30" t="str">
        <f t="shared" si="9"/>
        <v>1993</v>
      </c>
      <c r="F71" s="19" t="s">
        <v>389</v>
      </c>
      <c r="G71" s="19">
        <f t="shared" si="10"/>
        <v>1993</v>
      </c>
      <c r="H71" s="33">
        <f t="shared" si="11"/>
        <v>0.5</v>
      </c>
      <c r="I71">
        <v>1993</v>
      </c>
      <c r="J71" s="6" t="s">
        <v>121</v>
      </c>
      <c r="K71" s="6" t="str">
        <f t="shared" si="7"/>
        <v>Guinea-Bissau</v>
      </c>
      <c r="L71" s="6" t="str">
        <f>+VLOOKUP(J71,'[1]Dimension1 MSC'!$B:$D,3,)</f>
        <v>NA</v>
      </c>
    </row>
    <row r="72" spans="1:12" s="6" customFormat="1" x14ac:dyDescent="0.25">
      <c r="A72" s="13">
        <f t="shared" si="8"/>
        <v>70</v>
      </c>
      <c r="B72" s="20" t="s">
        <v>120</v>
      </c>
      <c r="C72" s="14" t="s">
        <v>265</v>
      </c>
      <c r="D72" s="15" t="s">
        <v>394</v>
      </c>
      <c r="E72" s="30" t="str">
        <f t="shared" si="9"/>
        <v>1993</v>
      </c>
      <c r="F72" s="19" t="s">
        <v>389</v>
      </c>
      <c r="G72" s="19">
        <f t="shared" si="10"/>
        <v>1993</v>
      </c>
      <c r="H72" s="33">
        <f t="shared" si="11"/>
        <v>0.5</v>
      </c>
      <c r="I72">
        <v>1993</v>
      </c>
      <c r="J72" s="6" t="s">
        <v>120</v>
      </c>
      <c r="K72" s="6" t="str">
        <f t="shared" si="7"/>
        <v>Guyana</v>
      </c>
      <c r="L72" s="6" t="str">
        <f>+VLOOKUP(J72,'[1]Dimension1 MSC'!$B:$D,3,)</f>
        <v>NA</v>
      </c>
    </row>
    <row r="73" spans="1:12" s="6" customFormat="1" x14ac:dyDescent="0.25">
      <c r="A73" s="13">
        <f t="shared" si="8"/>
        <v>71</v>
      </c>
      <c r="B73" s="20" t="s">
        <v>119</v>
      </c>
      <c r="C73" s="14" t="s">
        <v>266</v>
      </c>
      <c r="D73" s="15" t="s">
        <v>397</v>
      </c>
      <c r="E73" s="30" t="str">
        <f t="shared" si="9"/>
        <v>1968</v>
      </c>
      <c r="F73" s="19" t="s">
        <v>389</v>
      </c>
      <c r="G73" s="19">
        <f t="shared" si="10"/>
        <v>1968</v>
      </c>
      <c r="H73" s="33">
        <f t="shared" si="11"/>
        <v>0</v>
      </c>
      <c r="I73">
        <v>1968</v>
      </c>
      <c r="J73" s="6" t="s">
        <v>119</v>
      </c>
      <c r="K73" s="6" t="str">
        <f t="shared" si="7"/>
        <v>Haiti</v>
      </c>
      <c r="L73" s="6" t="str">
        <f>+VLOOKUP(J73,'[1]Dimension1 MSC'!$B:$D,3,)</f>
        <v>NA</v>
      </c>
    </row>
    <row r="74" spans="1:12" s="6" customFormat="1" x14ac:dyDescent="0.25">
      <c r="A74" s="13">
        <f t="shared" si="8"/>
        <v>72</v>
      </c>
      <c r="B74" s="20" t="s">
        <v>118</v>
      </c>
      <c r="C74" s="14" t="s">
        <v>267</v>
      </c>
      <c r="D74" s="15" t="s">
        <v>394</v>
      </c>
      <c r="E74" s="30" t="str">
        <f t="shared" si="9"/>
        <v>1993</v>
      </c>
      <c r="F74" s="19" t="s">
        <v>389</v>
      </c>
      <c r="G74" s="19">
        <f t="shared" si="10"/>
        <v>1993</v>
      </c>
      <c r="H74" s="33">
        <f t="shared" si="11"/>
        <v>0.5</v>
      </c>
      <c r="I74">
        <v>1993</v>
      </c>
      <c r="J74" s="6" t="s">
        <v>118</v>
      </c>
      <c r="K74" s="6" t="str">
        <f t="shared" si="7"/>
        <v>Honduras</v>
      </c>
      <c r="L74" s="6" t="str">
        <f>+VLOOKUP(J74,'[1]Dimension1 MSC'!$B:$D,3,)</f>
        <v>NA</v>
      </c>
    </row>
    <row r="75" spans="1:12" s="6" customFormat="1" x14ac:dyDescent="0.25">
      <c r="A75" s="13">
        <f t="shared" si="8"/>
        <v>73</v>
      </c>
      <c r="B75" s="20" t="s">
        <v>117</v>
      </c>
      <c r="C75" s="14" t="s">
        <v>268</v>
      </c>
      <c r="D75" s="15" t="s">
        <v>395</v>
      </c>
      <c r="E75" s="30" t="str">
        <f t="shared" si="9"/>
        <v>2008</v>
      </c>
      <c r="F75" s="19" t="s">
        <v>389</v>
      </c>
      <c r="G75" s="19">
        <f t="shared" si="10"/>
        <v>2008</v>
      </c>
      <c r="H75" s="33">
        <f t="shared" si="11"/>
        <v>1</v>
      </c>
      <c r="I75">
        <v>2008</v>
      </c>
      <c r="J75" s="6" t="s">
        <v>117</v>
      </c>
      <c r="K75" s="6" t="str">
        <f t="shared" si="7"/>
        <v>Hungary</v>
      </c>
      <c r="L75" s="6" t="str">
        <f>+VLOOKUP(J75,'[1]Dimension1 MSC'!$B:$D,3,)</f>
        <v>OECD/EU</v>
      </c>
    </row>
    <row r="76" spans="1:12" s="6" customFormat="1" x14ac:dyDescent="0.25">
      <c r="A76" s="13">
        <f t="shared" si="8"/>
        <v>74</v>
      </c>
      <c r="B76" s="20" t="s">
        <v>116</v>
      </c>
      <c r="C76" s="14" t="s">
        <v>269</v>
      </c>
      <c r="D76" s="15" t="s">
        <v>395</v>
      </c>
      <c r="E76" s="30" t="str">
        <f t="shared" si="9"/>
        <v>2008</v>
      </c>
      <c r="F76" s="19" t="s">
        <v>389</v>
      </c>
      <c r="G76" s="19">
        <f t="shared" si="10"/>
        <v>2008</v>
      </c>
      <c r="H76" s="33">
        <f t="shared" si="11"/>
        <v>1</v>
      </c>
      <c r="I76">
        <v>2008</v>
      </c>
      <c r="J76" s="6" t="s">
        <v>116</v>
      </c>
      <c r="K76" s="6" t="str">
        <f t="shared" si="7"/>
        <v>Iceland</v>
      </c>
      <c r="L76" s="6" t="str">
        <f>+VLOOKUP(J76,'[1]Dimension1 MSC'!$B:$D,3,)</f>
        <v>OECD/EU</v>
      </c>
    </row>
    <row r="77" spans="1:12" s="6" customFormat="1" x14ac:dyDescent="0.25">
      <c r="A77" s="13">
        <f t="shared" si="8"/>
        <v>75</v>
      </c>
      <c r="B77" s="21" t="s">
        <v>115</v>
      </c>
      <c r="C77" s="16" t="s">
        <v>270</v>
      </c>
      <c r="D77" s="15" t="s">
        <v>395</v>
      </c>
      <c r="E77" s="30" t="str">
        <f t="shared" si="9"/>
        <v>2008</v>
      </c>
      <c r="F77" s="19" t="s">
        <v>389</v>
      </c>
      <c r="G77" s="19">
        <f t="shared" si="10"/>
        <v>2008</v>
      </c>
      <c r="H77" s="33">
        <f t="shared" si="11"/>
        <v>1</v>
      </c>
      <c r="I77">
        <v>2008</v>
      </c>
      <c r="J77" s="6" t="s">
        <v>115</v>
      </c>
      <c r="K77" s="6" t="str">
        <f t="shared" si="7"/>
        <v>India</v>
      </c>
      <c r="L77" s="6" t="str">
        <f>+VLOOKUP(J77,'[1]Dimension1 MSC'!$B:$D,3,)</f>
        <v>NA</v>
      </c>
    </row>
    <row r="78" spans="1:12" s="6" customFormat="1" x14ac:dyDescent="0.25">
      <c r="A78" s="13">
        <f t="shared" si="8"/>
        <v>76</v>
      </c>
      <c r="B78" s="20" t="s">
        <v>114</v>
      </c>
      <c r="C78" s="14" t="s">
        <v>271</v>
      </c>
      <c r="D78" s="15" t="s">
        <v>395</v>
      </c>
      <c r="E78" s="30" t="str">
        <f t="shared" si="9"/>
        <v>2008</v>
      </c>
      <c r="F78" s="19" t="s">
        <v>389</v>
      </c>
      <c r="G78" s="19">
        <f t="shared" si="10"/>
        <v>2008</v>
      </c>
      <c r="H78" s="33">
        <f t="shared" si="11"/>
        <v>1</v>
      </c>
      <c r="I78">
        <v>2008</v>
      </c>
      <c r="J78" s="6" t="s">
        <v>114</v>
      </c>
      <c r="K78" s="6" t="str">
        <f t="shared" si="7"/>
        <v>Indonesia</v>
      </c>
      <c r="L78" s="6" t="str">
        <f>+VLOOKUP(J78,'[1]Dimension1 MSC'!$B:$D,3,)</f>
        <v>NA</v>
      </c>
    </row>
    <row r="79" spans="1:12" s="6" customFormat="1" x14ac:dyDescent="0.25">
      <c r="A79" s="13">
        <f t="shared" si="8"/>
        <v>77</v>
      </c>
      <c r="B79" s="21" t="s">
        <v>113</v>
      </c>
      <c r="C79" s="16" t="s">
        <v>272</v>
      </c>
      <c r="D79" s="15" t="s">
        <v>394</v>
      </c>
      <c r="E79" s="30" t="str">
        <f t="shared" si="9"/>
        <v>1993</v>
      </c>
      <c r="F79" s="19" t="s">
        <v>389</v>
      </c>
      <c r="G79" s="19">
        <f t="shared" si="10"/>
        <v>1993</v>
      </c>
      <c r="H79" s="33">
        <f t="shared" si="11"/>
        <v>0.5</v>
      </c>
      <c r="I79">
        <v>1993</v>
      </c>
      <c r="J79" s="6" t="s">
        <v>113</v>
      </c>
      <c r="K79" s="6" t="str">
        <f t="shared" si="7"/>
        <v>Iran, Islamic Rep.</v>
      </c>
      <c r="L79" s="6" t="str">
        <f>+VLOOKUP(J79,'[1]Dimension1 MSC'!$B:$D,3,)</f>
        <v>NA</v>
      </c>
    </row>
    <row r="80" spans="1:12" s="6" customFormat="1" x14ac:dyDescent="0.25">
      <c r="A80" s="13">
        <f t="shared" si="8"/>
        <v>78</v>
      </c>
      <c r="B80" s="20" t="s">
        <v>112</v>
      </c>
      <c r="C80" s="14" t="s">
        <v>273</v>
      </c>
      <c r="D80" s="15" t="s">
        <v>397</v>
      </c>
      <c r="E80" s="30" t="str">
        <f t="shared" si="9"/>
        <v>1968</v>
      </c>
      <c r="F80" s="19" t="s">
        <v>389</v>
      </c>
      <c r="G80" s="19">
        <f t="shared" si="10"/>
        <v>1968</v>
      </c>
      <c r="H80" s="33">
        <f t="shared" si="11"/>
        <v>0</v>
      </c>
      <c r="I80">
        <v>1968</v>
      </c>
      <c r="J80" s="6" t="s">
        <v>112</v>
      </c>
      <c r="K80" s="6" t="str">
        <f t="shared" si="7"/>
        <v>Iraq</v>
      </c>
      <c r="L80" s="6" t="str">
        <f>+VLOOKUP(J80,'[1]Dimension1 MSC'!$B:$D,3,)</f>
        <v>NA</v>
      </c>
    </row>
    <row r="81" spans="1:12" s="6" customFormat="1" x14ac:dyDescent="0.25">
      <c r="A81" s="13">
        <f t="shared" si="8"/>
        <v>79</v>
      </c>
      <c r="B81" s="20" t="s">
        <v>111</v>
      </c>
      <c r="C81" s="14" t="s">
        <v>274</v>
      </c>
      <c r="D81" s="15" t="s">
        <v>395</v>
      </c>
      <c r="E81" s="30" t="str">
        <f t="shared" si="9"/>
        <v>2008</v>
      </c>
      <c r="F81" s="19" t="s">
        <v>389</v>
      </c>
      <c r="G81" s="19">
        <f t="shared" si="10"/>
        <v>2008</v>
      </c>
      <c r="H81" s="33">
        <f t="shared" si="11"/>
        <v>1</v>
      </c>
      <c r="I81">
        <v>2008</v>
      </c>
      <c r="J81" s="6" t="s">
        <v>111</v>
      </c>
      <c r="K81" s="6" t="str">
        <f t="shared" si="7"/>
        <v>Ireland</v>
      </c>
      <c r="L81" s="6" t="str">
        <f>+VLOOKUP(J81,'[1]Dimension1 MSC'!$B:$D,3,)</f>
        <v>OECD/EU</v>
      </c>
    </row>
    <row r="82" spans="1:12" s="6" customFormat="1" x14ac:dyDescent="0.25">
      <c r="A82" s="13">
        <f t="shared" si="8"/>
        <v>80</v>
      </c>
      <c r="B82" s="22" t="s">
        <v>110</v>
      </c>
      <c r="C82" s="17" t="s">
        <v>275</v>
      </c>
      <c r="D82" s="15" t="s">
        <v>395</v>
      </c>
      <c r="E82" s="30" t="str">
        <f t="shared" si="9"/>
        <v>2008</v>
      </c>
      <c r="F82" s="19" t="s">
        <v>389</v>
      </c>
      <c r="G82" s="19">
        <f t="shared" si="10"/>
        <v>2008</v>
      </c>
      <c r="H82" s="33">
        <f t="shared" si="11"/>
        <v>1</v>
      </c>
      <c r="I82">
        <v>2008</v>
      </c>
      <c r="J82" s="6" t="s">
        <v>110</v>
      </c>
      <c r="K82" s="6" t="str">
        <f t="shared" si="7"/>
        <v>Israel</v>
      </c>
      <c r="L82" s="6" t="str">
        <f>+VLOOKUP(J82,'[1]Dimension1 MSC'!$B:$D,3,)</f>
        <v>OECD/EU</v>
      </c>
    </row>
    <row r="83" spans="1:12" s="6" customFormat="1" x14ac:dyDescent="0.25">
      <c r="A83" s="13">
        <f t="shared" si="8"/>
        <v>81</v>
      </c>
      <c r="B83" s="20" t="s">
        <v>109</v>
      </c>
      <c r="C83" s="14" t="s">
        <v>276</v>
      </c>
      <c r="D83" s="15" t="s">
        <v>395</v>
      </c>
      <c r="E83" s="30" t="str">
        <f t="shared" si="9"/>
        <v>2008</v>
      </c>
      <c r="F83" s="19" t="s">
        <v>389</v>
      </c>
      <c r="G83" s="19">
        <f t="shared" si="10"/>
        <v>2008</v>
      </c>
      <c r="H83" s="33">
        <f t="shared" si="11"/>
        <v>1</v>
      </c>
      <c r="I83">
        <v>2008</v>
      </c>
      <c r="J83" s="6" t="s">
        <v>109</v>
      </c>
      <c r="K83" s="6" t="str">
        <f t="shared" si="7"/>
        <v>Italy</v>
      </c>
      <c r="L83" s="6" t="str">
        <f>+VLOOKUP(J83,'[1]Dimension1 MSC'!$B:$D,3,)</f>
        <v>OECD/EU</v>
      </c>
    </row>
    <row r="84" spans="1:12" s="6" customFormat="1" x14ac:dyDescent="0.25">
      <c r="A84" s="13">
        <f t="shared" si="8"/>
        <v>82</v>
      </c>
      <c r="B84" s="20" t="s">
        <v>108</v>
      </c>
      <c r="C84" s="14" t="s">
        <v>277</v>
      </c>
      <c r="D84" s="15" t="s">
        <v>394</v>
      </c>
      <c r="E84" s="30" t="str">
        <f t="shared" si="9"/>
        <v>1993</v>
      </c>
      <c r="F84" s="19" t="s">
        <v>389</v>
      </c>
      <c r="G84" s="19">
        <f t="shared" si="10"/>
        <v>1993</v>
      </c>
      <c r="H84" s="33">
        <f t="shared" si="11"/>
        <v>0.5</v>
      </c>
      <c r="I84">
        <v>1993</v>
      </c>
      <c r="J84" s="6" t="s">
        <v>108</v>
      </c>
      <c r="K84" s="6" t="str">
        <f t="shared" si="7"/>
        <v>Jamaica</v>
      </c>
      <c r="L84" s="6" t="str">
        <f>+VLOOKUP(J84,'[1]Dimension1 MSC'!$B:$D,3,)</f>
        <v>NA</v>
      </c>
    </row>
    <row r="85" spans="1:12" s="6" customFormat="1" x14ac:dyDescent="0.25">
      <c r="A85" s="13">
        <f t="shared" si="8"/>
        <v>83</v>
      </c>
      <c r="B85" s="20" t="s">
        <v>107</v>
      </c>
      <c r="C85" s="14" t="s">
        <v>278</v>
      </c>
      <c r="D85" s="15" t="s">
        <v>395</v>
      </c>
      <c r="E85" s="30" t="str">
        <f t="shared" si="9"/>
        <v>2008</v>
      </c>
      <c r="F85" s="19" t="s">
        <v>389</v>
      </c>
      <c r="G85" s="19">
        <f t="shared" si="10"/>
        <v>2008</v>
      </c>
      <c r="H85" s="33">
        <f t="shared" si="11"/>
        <v>1</v>
      </c>
      <c r="I85">
        <v>2008</v>
      </c>
      <c r="J85" s="6" t="s">
        <v>107</v>
      </c>
      <c r="K85" s="6" t="str">
        <f t="shared" si="7"/>
        <v>Japan</v>
      </c>
      <c r="L85" s="6" t="str">
        <f>+VLOOKUP(J85,'[1]Dimension1 MSC'!$B:$D,3,)</f>
        <v>OECD/EU</v>
      </c>
    </row>
    <row r="86" spans="1:12" s="6" customFormat="1" x14ac:dyDescent="0.25">
      <c r="A86" s="13">
        <f t="shared" si="8"/>
        <v>84</v>
      </c>
      <c r="B86" s="20" t="s">
        <v>106</v>
      </c>
      <c r="C86" s="14" t="s">
        <v>279</v>
      </c>
      <c r="D86" s="15" t="s">
        <v>397</v>
      </c>
      <c r="E86" s="30" t="str">
        <f t="shared" si="9"/>
        <v>1968</v>
      </c>
      <c r="F86" s="19" t="s">
        <v>389</v>
      </c>
      <c r="G86" s="19">
        <f t="shared" si="10"/>
        <v>1968</v>
      </c>
      <c r="H86" s="33">
        <f t="shared" si="11"/>
        <v>0</v>
      </c>
      <c r="I86">
        <v>1968</v>
      </c>
      <c r="J86" s="6" t="s">
        <v>106</v>
      </c>
      <c r="K86" s="6" t="str">
        <f t="shared" si="7"/>
        <v>Jordan</v>
      </c>
      <c r="L86" s="6" t="str">
        <f>+VLOOKUP(J86,'[1]Dimension1 MSC'!$B:$D,3,)</f>
        <v>NA</v>
      </c>
    </row>
    <row r="87" spans="1:12" s="6" customFormat="1" x14ac:dyDescent="0.25">
      <c r="A87" s="13">
        <f t="shared" si="8"/>
        <v>85</v>
      </c>
      <c r="B87" s="20" t="s">
        <v>105</v>
      </c>
      <c r="C87" s="14" t="s">
        <v>280</v>
      </c>
      <c r="D87" s="15" t="s">
        <v>394</v>
      </c>
      <c r="E87" s="30" t="str">
        <f t="shared" si="9"/>
        <v>1993</v>
      </c>
      <c r="F87" s="19" t="s">
        <v>389</v>
      </c>
      <c r="G87" s="19">
        <f t="shared" si="10"/>
        <v>1993</v>
      </c>
      <c r="H87" s="33">
        <f t="shared" si="11"/>
        <v>0.5</v>
      </c>
      <c r="I87">
        <v>1993</v>
      </c>
      <c r="J87" s="6" t="s">
        <v>105</v>
      </c>
      <c r="K87" s="6" t="str">
        <f t="shared" si="7"/>
        <v>Kazakhstan</v>
      </c>
      <c r="L87" s="6" t="str">
        <f>+VLOOKUP(J87,'[1]Dimension1 MSC'!$B:$D,3,)</f>
        <v>NA</v>
      </c>
    </row>
    <row r="88" spans="1:12" s="6" customFormat="1" x14ac:dyDescent="0.25">
      <c r="A88" s="13">
        <f t="shared" si="8"/>
        <v>86</v>
      </c>
      <c r="B88" s="20" t="s">
        <v>104</v>
      </c>
      <c r="C88" s="14" t="s">
        <v>281</v>
      </c>
      <c r="D88" s="15" t="s">
        <v>395</v>
      </c>
      <c r="E88" s="30" t="str">
        <f t="shared" si="9"/>
        <v>2008</v>
      </c>
      <c r="F88" s="19" t="s">
        <v>389</v>
      </c>
      <c r="G88" s="19">
        <f t="shared" si="10"/>
        <v>2008</v>
      </c>
      <c r="H88" s="33">
        <f t="shared" si="11"/>
        <v>1</v>
      </c>
      <c r="I88">
        <v>2008</v>
      </c>
      <c r="J88" s="6" t="s">
        <v>104</v>
      </c>
      <c r="K88" s="6" t="str">
        <f t="shared" si="7"/>
        <v>Kenya</v>
      </c>
      <c r="L88" s="6" t="str">
        <f>+VLOOKUP(J88,'[1]Dimension1 MSC'!$B:$D,3,)</f>
        <v>NA</v>
      </c>
    </row>
    <row r="89" spans="1:12" s="6" customFormat="1" x14ac:dyDescent="0.25">
      <c r="A89" s="13">
        <f t="shared" si="8"/>
        <v>87</v>
      </c>
      <c r="B89" s="20" t="s">
        <v>103</v>
      </c>
      <c r="C89" s="14" t="s">
        <v>282</v>
      </c>
      <c r="D89" s="15" t="s">
        <v>394</v>
      </c>
      <c r="E89" s="30" t="str">
        <f t="shared" si="9"/>
        <v>1993</v>
      </c>
      <c r="F89" s="19" t="s">
        <v>389</v>
      </c>
      <c r="G89" s="19">
        <f t="shared" si="10"/>
        <v>1993</v>
      </c>
      <c r="H89" s="33">
        <f t="shared" si="11"/>
        <v>0.5</v>
      </c>
      <c r="I89">
        <v>1993</v>
      </c>
      <c r="J89" s="6" t="s">
        <v>103</v>
      </c>
      <c r="K89" s="6" t="str">
        <f t="shared" si="7"/>
        <v>Kiribati</v>
      </c>
      <c r="L89" s="6" t="str">
        <f>+VLOOKUP(J89,'[1]Dimension1 MSC'!$B:$D,3,)</f>
        <v>NA</v>
      </c>
    </row>
    <row r="90" spans="1:12" s="6" customFormat="1" x14ac:dyDescent="0.25">
      <c r="A90" s="13">
        <f t="shared" si="8"/>
        <v>88</v>
      </c>
      <c r="B90" s="20" t="s">
        <v>102</v>
      </c>
      <c r="C90" s="14" t="s">
        <v>283</v>
      </c>
      <c r="D90" s="15" t="s">
        <v>395</v>
      </c>
      <c r="E90" s="30" t="str">
        <f t="shared" si="9"/>
        <v>2008</v>
      </c>
      <c r="F90" s="19" t="s">
        <v>389</v>
      </c>
      <c r="G90" s="19">
        <f t="shared" si="10"/>
        <v>2008</v>
      </c>
      <c r="H90" s="33">
        <f t="shared" si="11"/>
        <v>1</v>
      </c>
      <c r="I90">
        <v>2008</v>
      </c>
      <c r="J90" s="6" t="s">
        <v>102</v>
      </c>
      <c r="K90" s="6" t="str">
        <f t="shared" si="7"/>
        <v>Korea, Rep.</v>
      </c>
      <c r="L90" s="6" t="str">
        <f>+VLOOKUP(J90,'[1]Dimension1 MSC'!$B:$D,3,)</f>
        <v>OECD/EU</v>
      </c>
    </row>
    <row r="91" spans="1:12" s="6" customFormat="1" x14ac:dyDescent="0.25">
      <c r="A91" s="13">
        <f t="shared" si="8"/>
        <v>89</v>
      </c>
      <c r="B91" s="20" t="s">
        <v>101</v>
      </c>
      <c r="C91" s="14" t="s">
        <v>284</v>
      </c>
      <c r="D91" s="15" t="s">
        <v>394</v>
      </c>
      <c r="E91" s="30" t="str">
        <f t="shared" si="9"/>
        <v>1993</v>
      </c>
      <c r="F91" s="19" t="s">
        <v>389</v>
      </c>
      <c r="G91" s="19">
        <f t="shared" si="10"/>
        <v>1993</v>
      </c>
      <c r="H91" s="33">
        <f t="shared" si="11"/>
        <v>0.5</v>
      </c>
      <c r="I91">
        <v>1993</v>
      </c>
      <c r="J91" s="6" t="s">
        <v>101</v>
      </c>
      <c r="K91" s="6" t="str">
        <f t="shared" si="7"/>
        <v>Kosovo</v>
      </c>
      <c r="L91" s="6" t="str">
        <f>+VLOOKUP(J91,'[1]Dimension1 MSC'!$B:$D,3,)</f>
        <v>NA</v>
      </c>
    </row>
    <row r="92" spans="1:12" s="6" customFormat="1" x14ac:dyDescent="0.25">
      <c r="A92" s="13">
        <f t="shared" si="8"/>
        <v>90</v>
      </c>
      <c r="B92" s="20" t="s">
        <v>100</v>
      </c>
      <c r="C92" s="14" t="s">
        <v>285</v>
      </c>
      <c r="D92" s="15" t="s">
        <v>394</v>
      </c>
      <c r="E92" s="30" t="str">
        <f t="shared" si="9"/>
        <v>1993</v>
      </c>
      <c r="F92" s="19" t="s">
        <v>389</v>
      </c>
      <c r="G92" s="19">
        <f t="shared" si="10"/>
        <v>1993</v>
      </c>
      <c r="H92" s="33">
        <f t="shared" si="11"/>
        <v>0.5</v>
      </c>
      <c r="I92" s="36">
        <v>1993</v>
      </c>
      <c r="J92" s="6" t="s">
        <v>100</v>
      </c>
      <c r="K92" s="6" t="str">
        <f t="shared" si="7"/>
        <v>Kuwait</v>
      </c>
      <c r="L92" s="6" t="str">
        <f>+VLOOKUP(J92,'[1]Dimension1 MSC'!$B:$D,3,)</f>
        <v>NA</v>
      </c>
    </row>
    <row r="93" spans="1:12" s="6" customFormat="1" x14ac:dyDescent="0.25">
      <c r="A93" s="13">
        <f t="shared" si="8"/>
        <v>91</v>
      </c>
      <c r="B93" s="20" t="s">
        <v>99</v>
      </c>
      <c r="C93" s="14" t="s">
        <v>286</v>
      </c>
      <c r="D93" s="15" t="s">
        <v>394</v>
      </c>
      <c r="E93" s="30" t="str">
        <f t="shared" si="9"/>
        <v>1993</v>
      </c>
      <c r="F93" s="19" t="s">
        <v>389</v>
      </c>
      <c r="G93" s="19">
        <f t="shared" si="10"/>
        <v>1993</v>
      </c>
      <c r="H93" s="33">
        <f t="shared" si="11"/>
        <v>0.5</v>
      </c>
      <c r="I93" s="36">
        <v>1993</v>
      </c>
      <c r="J93" s="6" t="s">
        <v>99</v>
      </c>
      <c r="K93" s="6" t="str">
        <f t="shared" si="7"/>
        <v>Kyrgyz Republic</v>
      </c>
      <c r="L93" s="6" t="str">
        <f>+VLOOKUP(J93,'[1]Dimension1 MSC'!$B:$D,3,)</f>
        <v>NA</v>
      </c>
    </row>
    <row r="94" spans="1:12" s="6" customFormat="1" x14ac:dyDescent="0.25">
      <c r="A94" s="13">
        <f t="shared" si="8"/>
        <v>92</v>
      </c>
      <c r="B94" s="22" t="s">
        <v>98</v>
      </c>
      <c r="C94" s="17" t="s">
        <v>287</v>
      </c>
      <c r="D94" s="15" t="s">
        <v>395</v>
      </c>
      <c r="E94" s="30" t="str">
        <f t="shared" si="9"/>
        <v>2008</v>
      </c>
      <c r="F94" s="19" t="s">
        <v>389</v>
      </c>
      <c r="G94" s="19">
        <f t="shared" si="10"/>
        <v>2008</v>
      </c>
      <c r="H94" s="33">
        <f t="shared" si="11"/>
        <v>1</v>
      </c>
      <c r="I94">
        <v>2008</v>
      </c>
      <c r="J94" s="6" t="s">
        <v>98</v>
      </c>
      <c r="K94" s="6" t="str">
        <f t="shared" si="7"/>
        <v>Lao PDR</v>
      </c>
      <c r="L94" s="6" t="str">
        <f>+VLOOKUP(J94,'[1]Dimension1 MSC'!$B:$D,3,)</f>
        <v>NA</v>
      </c>
    </row>
    <row r="95" spans="1:12" s="6" customFormat="1" x14ac:dyDescent="0.25">
      <c r="A95" s="13">
        <f t="shared" si="8"/>
        <v>93</v>
      </c>
      <c r="B95" s="20" t="s">
        <v>97</v>
      </c>
      <c r="C95" s="14" t="s">
        <v>288</v>
      </c>
      <c r="D95" s="15" t="s">
        <v>395</v>
      </c>
      <c r="E95" s="30" t="str">
        <f t="shared" si="9"/>
        <v>2008</v>
      </c>
      <c r="F95" s="19" t="s">
        <v>389</v>
      </c>
      <c r="G95" s="19">
        <f t="shared" si="10"/>
        <v>2008</v>
      </c>
      <c r="H95" s="33">
        <f t="shared" si="11"/>
        <v>1</v>
      </c>
      <c r="I95">
        <v>2008</v>
      </c>
      <c r="J95" s="6" t="s">
        <v>97</v>
      </c>
      <c r="K95" s="6" t="str">
        <f t="shared" si="7"/>
        <v>Latvia</v>
      </c>
      <c r="L95" s="6" t="str">
        <f>+VLOOKUP(J95,'[1]Dimension1 MSC'!$B:$D,3,)</f>
        <v>OECD/EU</v>
      </c>
    </row>
    <row r="96" spans="1:12" s="6" customFormat="1" x14ac:dyDescent="0.25">
      <c r="A96" s="13">
        <f t="shared" si="8"/>
        <v>94</v>
      </c>
      <c r="B96" s="21" t="s">
        <v>96</v>
      </c>
      <c r="C96" s="16" t="s">
        <v>289</v>
      </c>
      <c r="D96" s="15" t="s">
        <v>395</v>
      </c>
      <c r="E96" s="30" t="str">
        <f t="shared" si="9"/>
        <v>2008</v>
      </c>
      <c r="F96" s="19" t="s">
        <v>389</v>
      </c>
      <c r="G96" s="19">
        <f t="shared" si="10"/>
        <v>2008</v>
      </c>
      <c r="H96" s="33">
        <f t="shared" si="11"/>
        <v>1</v>
      </c>
      <c r="I96">
        <v>2008</v>
      </c>
      <c r="J96" s="6" t="s">
        <v>96</v>
      </c>
      <c r="K96" s="6" t="str">
        <f t="shared" si="7"/>
        <v>Lebanon</v>
      </c>
      <c r="L96" s="6" t="str">
        <f>+VLOOKUP(J96,'[1]Dimension1 MSC'!$B:$D,3,)</f>
        <v>NA</v>
      </c>
    </row>
    <row r="97" spans="1:12" s="6" customFormat="1" x14ac:dyDescent="0.25">
      <c r="A97" s="13">
        <f t="shared" si="8"/>
        <v>95</v>
      </c>
      <c r="B97" s="20" t="s">
        <v>95</v>
      </c>
      <c r="C97" s="14" t="s">
        <v>290</v>
      </c>
      <c r="D97" s="15" t="s">
        <v>394</v>
      </c>
      <c r="E97" s="30" t="str">
        <f t="shared" si="9"/>
        <v>1993</v>
      </c>
      <c r="F97" s="19" t="s">
        <v>389</v>
      </c>
      <c r="G97" s="19">
        <f t="shared" si="10"/>
        <v>1993</v>
      </c>
      <c r="H97" s="33">
        <f t="shared" si="11"/>
        <v>0.5</v>
      </c>
      <c r="I97">
        <v>1993</v>
      </c>
      <c r="J97" s="6" t="s">
        <v>95</v>
      </c>
      <c r="K97" s="6" t="str">
        <f t="shared" si="7"/>
        <v>Lesotho</v>
      </c>
      <c r="L97" s="6" t="str">
        <f>+VLOOKUP(J97,'[1]Dimension1 MSC'!$B:$D,3,)</f>
        <v>NA</v>
      </c>
    </row>
    <row r="98" spans="1:12" s="6" customFormat="1" x14ac:dyDescent="0.25">
      <c r="A98" s="13">
        <f t="shared" si="8"/>
        <v>96</v>
      </c>
      <c r="B98" s="20" t="s">
        <v>94</v>
      </c>
      <c r="C98" s="14" t="s">
        <v>291</v>
      </c>
      <c r="D98" s="15" t="s">
        <v>394</v>
      </c>
      <c r="E98" s="30" t="str">
        <f t="shared" si="9"/>
        <v>1993</v>
      </c>
      <c r="F98" s="19" t="s">
        <v>389</v>
      </c>
      <c r="G98" s="19">
        <f t="shared" si="10"/>
        <v>1993</v>
      </c>
      <c r="H98" s="33">
        <f t="shared" si="11"/>
        <v>0.5</v>
      </c>
      <c r="I98">
        <v>1993</v>
      </c>
      <c r="J98" s="6" t="s">
        <v>94</v>
      </c>
      <c r="K98" s="6" t="str">
        <f t="shared" si="7"/>
        <v>Liberia</v>
      </c>
      <c r="L98" s="6" t="str">
        <f>+VLOOKUP(J98,'[1]Dimension1 MSC'!$B:$D,3,)</f>
        <v>NA</v>
      </c>
    </row>
    <row r="99" spans="1:12" s="6" customFormat="1" x14ac:dyDescent="0.25">
      <c r="A99" s="13">
        <f t="shared" si="8"/>
        <v>97</v>
      </c>
      <c r="B99" s="20" t="s">
        <v>93</v>
      </c>
      <c r="C99" s="14" t="s">
        <v>292</v>
      </c>
      <c r="D99" s="15" t="s">
        <v>394</v>
      </c>
      <c r="E99" s="30" t="str">
        <f t="shared" si="9"/>
        <v>1993</v>
      </c>
      <c r="F99" s="19" t="s">
        <v>389</v>
      </c>
      <c r="G99" s="19">
        <f t="shared" si="10"/>
        <v>1993</v>
      </c>
      <c r="H99" s="33">
        <f t="shared" si="11"/>
        <v>0.5</v>
      </c>
      <c r="I99">
        <v>1993</v>
      </c>
      <c r="J99" s="6" t="s">
        <v>93</v>
      </c>
      <c r="K99" s="6" t="str">
        <f t="shared" ref="K99:K130" si="12">+VLOOKUP(J99,B:C,2,)</f>
        <v>Libya</v>
      </c>
      <c r="L99" s="6" t="str">
        <f>+VLOOKUP(J99,'[1]Dimension1 MSC'!$B:$D,3,)</f>
        <v>NA</v>
      </c>
    </row>
    <row r="100" spans="1:12" s="6" customFormat="1" x14ac:dyDescent="0.25">
      <c r="A100" s="13">
        <f t="shared" si="8"/>
        <v>98</v>
      </c>
      <c r="B100" s="20" t="s">
        <v>92</v>
      </c>
      <c r="C100" s="14" t="s">
        <v>293</v>
      </c>
      <c r="D100" s="15" t="s">
        <v>395</v>
      </c>
      <c r="E100" s="30" t="str">
        <f t="shared" si="9"/>
        <v>2008</v>
      </c>
      <c r="F100" s="19" t="s">
        <v>389</v>
      </c>
      <c r="G100" s="19">
        <f t="shared" si="10"/>
        <v>2008</v>
      </c>
      <c r="H100" s="33">
        <f t="shared" si="11"/>
        <v>1</v>
      </c>
      <c r="I100">
        <v>2008</v>
      </c>
      <c r="J100" s="6" t="s">
        <v>92</v>
      </c>
      <c r="K100" s="6" t="str">
        <f t="shared" si="12"/>
        <v>Lithuania</v>
      </c>
      <c r="L100" s="6" t="str">
        <f>+VLOOKUP(J100,'[1]Dimension1 MSC'!$B:$D,3,)</f>
        <v>OECD/EU</v>
      </c>
    </row>
    <row r="101" spans="1:12" s="6" customFormat="1" x14ac:dyDescent="0.25">
      <c r="A101" s="13">
        <f t="shared" si="8"/>
        <v>99</v>
      </c>
      <c r="B101" s="20" t="s">
        <v>91</v>
      </c>
      <c r="C101" s="14" t="s">
        <v>294</v>
      </c>
      <c r="D101" s="15" t="s">
        <v>395</v>
      </c>
      <c r="E101" s="30" t="str">
        <f t="shared" si="9"/>
        <v>2008</v>
      </c>
      <c r="F101" s="19" t="s">
        <v>389</v>
      </c>
      <c r="G101" s="19">
        <f t="shared" si="10"/>
        <v>2008</v>
      </c>
      <c r="H101" s="33">
        <f t="shared" si="11"/>
        <v>1</v>
      </c>
      <c r="I101">
        <v>2008</v>
      </c>
      <c r="J101" s="6" t="s">
        <v>91</v>
      </c>
      <c r="K101" s="6" t="str">
        <f t="shared" si="12"/>
        <v>Luxembourg</v>
      </c>
      <c r="L101" s="6" t="str">
        <f>+VLOOKUP(J101,'[1]Dimension1 MSC'!$B:$D,3,)</f>
        <v>OECD/EU</v>
      </c>
    </row>
    <row r="102" spans="1:12" s="6" customFormat="1" x14ac:dyDescent="0.25">
      <c r="A102" s="13">
        <f t="shared" si="8"/>
        <v>100</v>
      </c>
      <c r="B102" s="20" t="s">
        <v>90</v>
      </c>
      <c r="C102" s="14" t="s">
        <v>296</v>
      </c>
      <c r="D102" s="15" t="s">
        <v>397</v>
      </c>
      <c r="E102" s="30" t="str">
        <f t="shared" si="9"/>
        <v>1968</v>
      </c>
      <c r="F102" s="19" t="s">
        <v>389</v>
      </c>
      <c r="G102" s="19">
        <f t="shared" si="10"/>
        <v>1968</v>
      </c>
      <c r="H102" s="33">
        <f t="shared" si="11"/>
        <v>0</v>
      </c>
      <c r="I102">
        <v>1968</v>
      </c>
      <c r="J102" s="6" t="s">
        <v>90</v>
      </c>
      <c r="K102" s="6" t="str">
        <f t="shared" si="12"/>
        <v>Madagascar</v>
      </c>
      <c r="L102" s="6" t="str">
        <f>+VLOOKUP(J102,'[1]Dimension1 MSC'!$B:$D,3,)</f>
        <v>NA</v>
      </c>
    </row>
    <row r="103" spans="1:12" s="6" customFormat="1" x14ac:dyDescent="0.25">
      <c r="A103" s="13">
        <f t="shared" si="8"/>
        <v>101</v>
      </c>
      <c r="B103" s="22" t="s">
        <v>89</v>
      </c>
      <c r="C103" s="17" t="s">
        <v>297</v>
      </c>
      <c r="D103" s="15" t="s">
        <v>395</v>
      </c>
      <c r="E103" s="30" t="str">
        <f t="shared" si="9"/>
        <v>2008</v>
      </c>
      <c r="F103" s="19" t="s">
        <v>389</v>
      </c>
      <c r="G103" s="19">
        <f t="shared" si="10"/>
        <v>2008</v>
      </c>
      <c r="H103" s="33">
        <f t="shared" si="11"/>
        <v>1</v>
      </c>
      <c r="I103" s="36">
        <v>2008</v>
      </c>
      <c r="J103" s="6" t="s">
        <v>89</v>
      </c>
      <c r="K103" s="6" t="str">
        <f t="shared" si="12"/>
        <v>Malawi</v>
      </c>
      <c r="L103" s="6" t="str">
        <f>+VLOOKUP(J103,'[1]Dimension1 MSC'!$B:$D,3,)</f>
        <v>NA</v>
      </c>
    </row>
    <row r="104" spans="1:12" s="6" customFormat="1" x14ac:dyDescent="0.25">
      <c r="A104" s="13">
        <f t="shared" si="8"/>
        <v>102</v>
      </c>
      <c r="B104" s="20" t="s">
        <v>88</v>
      </c>
      <c r="C104" s="14" t="s">
        <v>298</v>
      </c>
      <c r="D104" s="15" t="s">
        <v>395</v>
      </c>
      <c r="E104" s="30" t="str">
        <f t="shared" si="9"/>
        <v>2008</v>
      </c>
      <c r="F104" s="19" t="s">
        <v>389</v>
      </c>
      <c r="G104" s="19">
        <f t="shared" si="10"/>
        <v>2008</v>
      </c>
      <c r="H104" s="33">
        <f t="shared" si="11"/>
        <v>1</v>
      </c>
      <c r="I104">
        <v>2008</v>
      </c>
      <c r="J104" s="6" t="s">
        <v>88</v>
      </c>
      <c r="K104" s="6" t="str">
        <f t="shared" si="12"/>
        <v>Malaysia</v>
      </c>
      <c r="L104" s="6" t="str">
        <f>+VLOOKUP(J104,'[1]Dimension1 MSC'!$B:$D,3,)</f>
        <v>NA</v>
      </c>
    </row>
    <row r="105" spans="1:12" s="6" customFormat="1" x14ac:dyDescent="0.25">
      <c r="A105" s="13">
        <f t="shared" si="8"/>
        <v>103</v>
      </c>
      <c r="B105" s="20" t="s">
        <v>87</v>
      </c>
      <c r="C105" s="14" t="s">
        <v>299</v>
      </c>
      <c r="D105" s="15" t="s">
        <v>394</v>
      </c>
      <c r="E105" s="30" t="str">
        <f t="shared" si="9"/>
        <v>1993</v>
      </c>
      <c r="F105" s="19" t="s">
        <v>389</v>
      </c>
      <c r="G105" s="19">
        <f t="shared" si="10"/>
        <v>1993</v>
      </c>
      <c r="H105" s="33">
        <f t="shared" si="11"/>
        <v>0.5</v>
      </c>
      <c r="I105">
        <v>1993</v>
      </c>
      <c r="J105" s="6" t="s">
        <v>87</v>
      </c>
      <c r="K105" s="6" t="str">
        <f t="shared" si="12"/>
        <v>Maldives</v>
      </c>
      <c r="L105" s="6" t="str">
        <f>+VLOOKUP(J105,'[1]Dimension1 MSC'!$B:$D,3,)</f>
        <v>NA</v>
      </c>
    </row>
    <row r="106" spans="1:12" s="6" customFormat="1" x14ac:dyDescent="0.25">
      <c r="A106" s="13">
        <f t="shared" si="8"/>
        <v>104</v>
      </c>
      <c r="B106" s="20" t="s">
        <v>86</v>
      </c>
      <c r="C106" s="14" t="s">
        <v>300</v>
      </c>
      <c r="D106" s="15" t="s">
        <v>394</v>
      </c>
      <c r="E106" s="30" t="str">
        <f t="shared" si="9"/>
        <v>1993</v>
      </c>
      <c r="F106" s="19" t="s">
        <v>389</v>
      </c>
      <c r="G106" s="19">
        <f t="shared" si="10"/>
        <v>1993</v>
      </c>
      <c r="H106" s="33">
        <f t="shared" si="11"/>
        <v>0.5</v>
      </c>
      <c r="I106">
        <v>1993</v>
      </c>
      <c r="J106" s="6" t="s">
        <v>86</v>
      </c>
      <c r="K106" s="6" t="str">
        <f t="shared" si="12"/>
        <v>Mali</v>
      </c>
      <c r="L106" s="6" t="str">
        <f>+VLOOKUP(J106,'[1]Dimension1 MSC'!$B:$D,3,)</f>
        <v>NA</v>
      </c>
    </row>
    <row r="107" spans="1:12" s="6" customFormat="1" x14ac:dyDescent="0.25">
      <c r="A107" s="13">
        <f t="shared" si="8"/>
        <v>105</v>
      </c>
      <c r="B107" s="18" t="s">
        <v>85</v>
      </c>
      <c r="C107" s="14" t="s">
        <v>301</v>
      </c>
      <c r="D107" s="15" t="s">
        <v>395</v>
      </c>
      <c r="E107" s="30" t="str">
        <f t="shared" si="9"/>
        <v>2008</v>
      </c>
      <c r="F107" s="19" t="s">
        <v>389</v>
      </c>
      <c r="G107" s="19">
        <f t="shared" si="10"/>
        <v>2008</v>
      </c>
      <c r="H107" s="33">
        <f t="shared" si="11"/>
        <v>1</v>
      </c>
      <c r="I107">
        <v>2008</v>
      </c>
      <c r="J107" s="6" t="s">
        <v>85</v>
      </c>
      <c r="K107" s="6" t="str">
        <f t="shared" si="12"/>
        <v>Malta</v>
      </c>
      <c r="L107" s="6" t="str">
        <f>+VLOOKUP(J107,'[1]Dimension1 MSC'!$B:$D,3,)</f>
        <v>OECD/EU</v>
      </c>
    </row>
    <row r="108" spans="1:12" s="6" customFormat="1" x14ac:dyDescent="0.25">
      <c r="A108" s="13">
        <f t="shared" si="8"/>
        <v>106</v>
      </c>
      <c r="B108" s="22" t="s">
        <v>84</v>
      </c>
      <c r="C108" s="17" t="s">
        <v>302</v>
      </c>
      <c r="D108" s="15" t="s">
        <v>394</v>
      </c>
      <c r="E108" s="30" t="str">
        <f t="shared" si="9"/>
        <v>1993</v>
      </c>
      <c r="F108" s="19" t="s">
        <v>389</v>
      </c>
      <c r="G108" s="19">
        <f t="shared" si="10"/>
        <v>1993</v>
      </c>
      <c r="H108" s="33">
        <f t="shared" si="11"/>
        <v>0.5</v>
      </c>
      <c r="I108">
        <v>1993</v>
      </c>
      <c r="J108" s="6" t="s">
        <v>84</v>
      </c>
      <c r="K108" s="6" t="str">
        <f t="shared" si="12"/>
        <v>Marshall Islands</v>
      </c>
      <c r="L108" s="6" t="str">
        <f>+VLOOKUP(J108,'[1]Dimension1 MSC'!$B:$D,3,)</f>
        <v>NA</v>
      </c>
    </row>
    <row r="109" spans="1:12" s="6" customFormat="1" x14ac:dyDescent="0.25">
      <c r="A109" s="13">
        <f t="shared" si="8"/>
        <v>107</v>
      </c>
      <c r="B109" s="23" t="s">
        <v>83</v>
      </c>
      <c r="C109" s="17" t="s">
        <v>303</v>
      </c>
      <c r="D109" s="15" t="s">
        <v>394</v>
      </c>
      <c r="E109" s="30" t="str">
        <f t="shared" si="9"/>
        <v>1993</v>
      </c>
      <c r="F109" s="19" t="s">
        <v>389</v>
      </c>
      <c r="G109" s="19">
        <f t="shared" si="10"/>
        <v>1993</v>
      </c>
      <c r="H109" s="33">
        <f t="shared" si="11"/>
        <v>0.5</v>
      </c>
      <c r="I109">
        <v>1993</v>
      </c>
      <c r="J109" s="6" t="s">
        <v>83</v>
      </c>
      <c r="K109" s="6" t="str">
        <f t="shared" si="12"/>
        <v>Mauritania</v>
      </c>
      <c r="L109" s="6" t="str">
        <f>+VLOOKUP(J109,'[1]Dimension1 MSC'!$B:$D,3,)</f>
        <v>NA</v>
      </c>
    </row>
    <row r="110" spans="1:12" s="6" customFormat="1" x14ac:dyDescent="0.25">
      <c r="A110" s="13">
        <f t="shared" si="8"/>
        <v>108</v>
      </c>
      <c r="B110" s="20" t="s">
        <v>82</v>
      </c>
      <c r="C110" s="14" t="s">
        <v>304</v>
      </c>
      <c r="D110" s="15" t="s">
        <v>395</v>
      </c>
      <c r="E110" s="30" t="str">
        <f t="shared" si="9"/>
        <v>2008</v>
      </c>
      <c r="F110" s="19" t="s">
        <v>389</v>
      </c>
      <c r="G110" s="19">
        <f t="shared" si="10"/>
        <v>2008</v>
      </c>
      <c r="H110" s="33">
        <f t="shared" si="11"/>
        <v>1</v>
      </c>
      <c r="I110">
        <v>2008</v>
      </c>
      <c r="J110" s="6" t="s">
        <v>82</v>
      </c>
      <c r="K110" s="6" t="str">
        <f t="shared" si="12"/>
        <v>Mauritius</v>
      </c>
      <c r="L110" s="6" t="str">
        <f>+VLOOKUP(J110,'[1]Dimension1 MSC'!$B:$D,3,)</f>
        <v>NA</v>
      </c>
    </row>
    <row r="111" spans="1:12" s="6" customFormat="1" x14ac:dyDescent="0.25">
      <c r="A111" s="13">
        <f t="shared" si="8"/>
        <v>109</v>
      </c>
      <c r="B111" s="20" t="s">
        <v>81</v>
      </c>
      <c r="C111" s="14" t="s">
        <v>305</v>
      </c>
      <c r="D111" s="15" t="s">
        <v>395</v>
      </c>
      <c r="E111" s="30" t="str">
        <f t="shared" si="9"/>
        <v>2008</v>
      </c>
      <c r="F111" s="19" t="s">
        <v>389</v>
      </c>
      <c r="G111" s="19">
        <f t="shared" si="10"/>
        <v>2008</v>
      </c>
      <c r="H111" s="33">
        <f t="shared" si="11"/>
        <v>1</v>
      </c>
      <c r="I111">
        <v>2008</v>
      </c>
      <c r="J111" s="6" t="s">
        <v>81</v>
      </c>
      <c r="K111" s="6" t="str">
        <f t="shared" si="12"/>
        <v>Mexico</v>
      </c>
      <c r="L111" s="6" t="str">
        <f>+VLOOKUP(J111,'[1]Dimension1 MSC'!$B:$D,3,)</f>
        <v>OECD/EU</v>
      </c>
    </row>
    <row r="112" spans="1:12" s="6" customFormat="1" x14ac:dyDescent="0.25">
      <c r="A112" s="13">
        <f t="shared" si="8"/>
        <v>110</v>
      </c>
      <c r="B112" s="20" t="s">
        <v>80</v>
      </c>
      <c r="C112" s="14" t="s">
        <v>306</v>
      </c>
      <c r="D112" s="15" t="s">
        <v>394</v>
      </c>
      <c r="E112" s="30" t="str">
        <f t="shared" si="9"/>
        <v>1993</v>
      </c>
      <c r="F112" s="19" t="s">
        <v>389</v>
      </c>
      <c r="G112" s="19">
        <f t="shared" si="10"/>
        <v>1993</v>
      </c>
      <c r="H112" s="33">
        <f t="shared" si="11"/>
        <v>0.5</v>
      </c>
      <c r="I112">
        <v>1993</v>
      </c>
      <c r="J112" s="6" t="s">
        <v>80</v>
      </c>
      <c r="K112" s="6" t="str">
        <f t="shared" si="12"/>
        <v>Micronesia, Fed. Sts.</v>
      </c>
      <c r="L112" s="6" t="str">
        <f>+VLOOKUP(J112,'[1]Dimension1 MSC'!$B:$D,3,)</f>
        <v>NA</v>
      </c>
    </row>
    <row r="113" spans="1:12" s="6" customFormat="1" x14ac:dyDescent="0.25">
      <c r="A113" s="13">
        <f t="shared" si="8"/>
        <v>111</v>
      </c>
      <c r="B113" s="20" t="s">
        <v>79</v>
      </c>
      <c r="C113" s="14" t="s">
        <v>307</v>
      </c>
      <c r="D113" s="15" t="s">
        <v>394</v>
      </c>
      <c r="E113" s="30" t="str">
        <f t="shared" si="9"/>
        <v>1993</v>
      </c>
      <c r="F113" s="37" t="s">
        <v>389</v>
      </c>
      <c r="G113" s="19">
        <f t="shared" si="10"/>
        <v>1993</v>
      </c>
      <c r="H113" s="34">
        <f t="shared" si="11"/>
        <v>0.5</v>
      </c>
      <c r="I113" s="36">
        <v>1993</v>
      </c>
      <c r="J113" s="6" t="s">
        <v>79</v>
      </c>
      <c r="K113" s="6" t="str">
        <f t="shared" si="12"/>
        <v>Moldova</v>
      </c>
      <c r="L113" s="6" t="str">
        <f>+VLOOKUP(J113,'[1]Dimension1 MSC'!$B:$D,3,)</f>
        <v>NA</v>
      </c>
    </row>
    <row r="114" spans="1:12" s="6" customFormat="1" x14ac:dyDescent="0.25">
      <c r="A114" s="13">
        <f t="shared" si="8"/>
        <v>112</v>
      </c>
      <c r="B114" s="20" t="s">
        <v>78</v>
      </c>
      <c r="C114" s="14" t="s">
        <v>308</v>
      </c>
      <c r="D114" s="15" t="s">
        <v>395</v>
      </c>
      <c r="E114" s="30" t="str">
        <f t="shared" si="9"/>
        <v>2008</v>
      </c>
      <c r="F114" s="19" t="s">
        <v>389</v>
      </c>
      <c r="G114" s="19">
        <f t="shared" si="10"/>
        <v>2008</v>
      </c>
      <c r="H114" s="33">
        <f t="shared" si="11"/>
        <v>1</v>
      </c>
      <c r="I114">
        <v>2008</v>
      </c>
      <c r="J114" s="6" t="s">
        <v>78</v>
      </c>
      <c r="K114" s="6" t="str">
        <f t="shared" si="12"/>
        <v>Mongolia</v>
      </c>
      <c r="L114" s="6" t="str">
        <f>+VLOOKUP(J114,'[1]Dimension1 MSC'!$B:$D,3,)</f>
        <v>NA</v>
      </c>
    </row>
    <row r="115" spans="1:12" s="6" customFormat="1" x14ac:dyDescent="0.25">
      <c r="A115" s="13">
        <f t="shared" si="8"/>
        <v>113</v>
      </c>
      <c r="B115" s="20" t="s">
        <v>77</v>
      </c>
      <c r="C115" s="14" t="s">
        <v>309</v>
      </c>
      <c r="D115" s="15" t="s">
        <v>395</v>
      </c>
      <c r="E115" s="30" t="str">
        <f t="shared" si="9"/>
        <v>2008</v>
      </c>
      <c r="F115" s="19" t="s">
        <v>389</v>
      </c>
      <c r="G115" s="19">
        <f t="shared" si="10"/>
        <v>2008</v>
      </c>
      <c r="H115" s="33">
        <f t="shared" si="11"/>
        <v>1</v>
      </c>
      <c r="I115">
        <v>2008</v>
      </c>
      <c r="J115" s="6" t="s">
        <v>77</v>
      </c>
      <c r="K115" s="6" t="str">
        <f t="shared" si="12"/>
        <v>Montenegro</v>
      </c>
      <c r="L115" s="6" t="str">
        <f>+VLOOKUP(J115,'[1]Dimension1 MSC'!$B:$D,3,)</f>
        <v>NA</v>
      </c>
    </row>
    <row r="116" spans="1:12" s="6" customFormat="1" x14ac:dyDescent="0.25">
      <c r="A116" s="13">
        <f t="shared" si="8"/>
        <v>114</v>
      </c>
      <c r="B116" s="21" t="s">
        <v>76</v>
      </c>
      <c r="C116" s="16" t="s">
        <v>310</v>
      </c>
      <c r="D116" s="15" t="s">
        <v>395</v>
      </c>
      <c r="E116" s="30" t="str">
        <f t="shared" si="9"/>
        <v>2008</v>
      </c>
      <c r="F116" s="19" t="s">
        <v>389</v>
      </c>
      <c r="G116" s="19">
        <f t="shared" si="10"/>
        <v>2008</v>
      </c>
      <c r="H116" s="33">
        <f t="shared" si="11"/>
        <v>1</v>
      </c>
      <c r="I116">
        <v>2008</v>
      </c>
      <c r="J116" s="6" t="s">
        <v>76</v>
      </c>
      <c r="K116" s="6" t="str">
        <f t="shared" si="12"/>
        <v>Morocco</v>
      </c>
      <c r="L116" s="6" t="str">
        <f>+VLOOKUP(J116,'[1]Dimension1 MSC'!$B:$D,3,)</f>
        <v>NA</v>
      </c>
    </row>
    <row r="117" spans="1:12" s="6" customFormat="1" x14ac:dyDescent="0.25">
      <c r="A117" s="13">
        <f t="shared" si="8"/>
        <v>115</v>
      </c>
      <c r="B117" s="20" t="s">
        <v>75</v>
      </c>
      <c r="C117" s="14" t="s">
        <v>311</v>
      </c>
      <c r="D117" s="15" t="s">
        <v>394</v>
      </c>
      <c r="E117" s="30" t="str">
        <f t="shared" si="9"/>
        <v>1993</v>
      </c>
      <c r="F117" s="19" t="s">
        <v>389</v>
      </c>
      <c r="G117" s="19">
        <f t="shared" si="10"/>
        <v>1993</v>
      </c>
      <c r="H117" s="33">
        <f t="shared" si="11"/>
        <v>0.5</v>
      </c>
      <c r="I117">
        <v>1993</v>
      </c>
      <c r="J117" s="6" t="s">
        <v>75</v>
      </c>
      <c r="K117" s="6" t="str">
        <f t="shared" si="12"/>
        <v>Mozambique</v>
      </c>
      <c r="L117" s="6" t="str">
        <f>+VLOOKUP(J117,'[1]Dimension1 MSC'!$B:$D,3,)</f>
        <v>NA</v>
      </c>
    </row>
    <row r="118" spans="1:12" s="6" customFormat="1" x14ac:dyDescent="0.25">
      <c r="A118" s="13">
        <f t="shared" si="8"/>
        <v>116</v>
      </c>
      <c r="B118" s="20" t="s">
        <v>74</v>
      </c>
      <c r="C118" s="14" t="s">
        <v>312</v>
      </c>
      <c r="D118" s="15" t="s">
        <v>397</v>
      </c>
      <c r="E118" s="30" t="str">
        <f t="shared" si="9"/>
        <v>1968</v>
      </c>
      <c r="F118" s="19" t="s">
        <v>389</v>
      </c>
      <c r="G118" s="19">
        <f t="shared" si="10"/>
        <v>1968</v>
      </c>
      <c r="H118" s="33">
        <f t="shared" si="11"/>
        <v>0</v>
      </c>
      <c r="I118">
        <v>1968</v>
      </c>
      <c r="J118" s="6" t="s">
        <v>74</v>
      </c>
      <c r="K118" s="6" t="str">
        <f t="shared" si="12"/>
        <v>Myanmar</v>
      </c>
      <c r="L118" s="6" t="str">
        <f>+VLOOKUP(J118,'[1]Dimension1 MSC'!$B:$D,3,)</f>
        <v>NA</v>
      </c>
    </row>
    <row r="119" spans="1:12" s="6" customFormat="1" x14ac:dyDescent="0.25">
      <c r="A119" s="13">
        <f t="shared" si="8"/>
        <v>117</v>
      </c>
      <c r="B119" s="20" t="s">
        <v>73</v>
      </c>
      <c r="C119" s="14" t="s">
        <v>313</v>
      </c>
      <c r="D119" s="15" t="s">
        <v>394</v>
      </c>
      <c r="E119" s="30" t="str">
        <f t="shared" si="9"/>
        <v>1993</v>
      </c>
      <c r="F119" s="19" t="s">
        <v>389</v>
      </c>
      <c r="G119" s="19">
        <f t="shared" si="10"/>
        <v>1993</v>
      </c>
      <c r="H119" s="33">
        <f t="shared" si="11"/>
        <v>0.5</v>
      </c>
      <c r="I119">
        <v>1993</v>
      </c>
      <c r="J119" s="6" t="s">
        <v>73</v>
      </c>
      <c r="K119" s="6" t="str">
        <f t="shared" si="12"/>
        <v>Namibia</v>
      </c>
      <c r="L119" s="6" t="str">
        <f>+VLOOKUP(J119,'[1]Dimension1 MSC'!$B:$D,3,)</f>
        <v>NA</v>
      </c>
    </row>
    <row r="120" spans="1:12" s="6" customFormat="1" x14ac:dyDescent="0.25">
      <c r="A120" s="13">
        <f t="shared" si="8"/>
        <v>118</v>
      </c>
      <c r="B120" s="20" t="s">
        <v>72</v>
      </c>
      <c r="C120" s="14" t="s">
        <v>314</v>
      </c>
      <c r="D120" s="15" t="s">
        <v>394</v>
      </c>
      <c r="E120" s="30" t="str">
        <f t="shared" si="9"/>
        <v>1993</v>
      </c>
      <c r="F120" s="19" t="s">
        <v>389</v>
      </c>
      <c r="G120" s="19">
        <f t="shared" si="10"/>
        <v>1993</v>
      </c>
      <c r="H120" s="33">
        <f t="shared" si="11"/>
        <v>0.5</v>
      </c>
      <c r="I120">
        <v>1993</v>
      </c>
      <c r="J120" s="6" t="s">
        <v>72</v>
      </c>
      <c r="K120" s="6" t="str">
        <f t="shared" si="12"/>
        <v>Nauru</v>
      </c>
      <c r="L120" s="6" t="str">
        <f>+VLOOKUP(J120,'[1]Dimension1 MSC'!$B:$D,3,)</f>
        <v>NA</v>
      </c>
    </row>
    <row r="121" spans="1:12" s="6" customFormat="1" x14ac:dyDescent="0.25">
      <c r="A121" s="13">
        <f t="shared" si="8"/>
        <v>119</v>
      </c>
      <c r="B121" s="20" t="s">
        <v>71</v>
      </c>
      <c r="C121" s="14" t="s">
        <v>315</v>
      </c>
      <c r="D121" s="15" t="s">
        <v>394</v>
      </c>
      <c r="E121" s="30" t="str">
        <f t="shared" si="9"/>
        <v>1993</v>
      </c>
      <c r="F121" s="19" t="s">
        <v>389</v>
      </c>
      <c r="G121" s="19">
        <f t="shared" si="10"/>
        <v>1993</v>
      </c>
      <c r="H121" s="33">
        <f t="shared" si="11"/>
        <v>0.5</v>
      </c>
      <c r="I121">
        <v>1993</v>
      </c>
      <c r="J121" s="6" t="s">
        <v>71</v>
      </c>
      <c r="K121" s="6" t="str">
        <f t="shared" si="12"/>
        <v>Nepal</v>
      </c>
      <c r="L121" s="6" t="str">
        <f>+VLOOKUP(J121,'[1]Dimension1 MSC'!$B:$D,3,)</f>
        <v>NA</v>
      </c>
    </row>
    <row r="122" spans="1:12" s="6" customFormat="1" x14ac:dyDescent="0.25">
      <c r="A122" s="13">
        <f t="shared" si="8"/>
        <v>120</v>
      </c>
      <c r="B122" s="20" t="s">
        <v>70</v>
      </c>
      <c r="C122" s="14" t="s">
        <v>316</v>
      </c>
      <c r="D122" s="15" t="s">
        <v>395</v>
      </c>
      <c r="E122" s="30" t="str">
        <f t="shared" si="9"/>
        <v>2008</v>
      </c>
      <c r="F122" s="19" t="s">
        <v>389</v>
      </c>
      <c r="G122" s="19">
        <f t="shared" si="10"/>
        <v>2008</v>
      </c>
      <c r="H122" s="33">
        <f t="shared" si="11"/>
        <v>1</v>
      </c>
      <c r="I122">
        <v>2008</v>
      </c>
      <c r="J122" s="6" t="s">
        <v>70</v>
      </c>
      <c r="K122" s="6" t="str">
        <f t="shared" si="12"/>
        <v>Netherlands</v>
      </c>
      <c r="L122" s="6" t="str">
        <f>+VLOOKUP(J122,'[1]Dimension1 MSC'!$B:$D,3,)</f>
        <v>OECD/EU</v>
      </c>
    </row>
    <row r="123" spans="1:12" s="6" customFormat="1" x14ac:dyDescent="0.25">
      <c r="A123" s="13">
        <f t="shared" si="8"/>
        <v>121</v>
      </c>
      <c r="B123" s="23" t="s">
        <v>69</v>
      </c>
      <c r="C123" s="17" t="s">
        <v>317</v>
      </c>
      <c r="D123" s="15" t="s">
        <v>395</v>
      </c>
      <c r="E123" s="30" t="str">
        <f t="shared" si="9"/>
        <v>2008</v>
      </c>
      <c r="F123" s="19" t="s">
        <v>389</v>
      </c>
      <c r="G123" s="19">
        <f t="shared" si="10"/>
        <v>2008</v>
      </c>
      <c r="H123" s="33">
        <f t="shared" si="11"/>
        <v>1</v>
      </c>
      <c r="I123">
        <v>2008</v>
      </c>
      <c r="J123" s="6" t="s">
        <v>69</v>
      </c>
      <c r="K123" s="6" t="str">
        <f t="shared" si="12"/>
        <v>New Zealand</v>
      </c>
      <c r="L123" s="6" t="str">
        <f>+VLOOKUP(J123,'[1]Dimension1 MSC'!$B:$D,3,)</f>
        <v>OECD/EU</v>
      </c>
    </row>
    <row r="124" spans="1:12" s="6" customFormat="1" x14ac:dyDescent="0.25">
      <c r="A124" s="13">
        <f t="shared" si="8"/>
        <v>122</v>
      </c>
      <c r="B124" s="20" t="s">
        <v>68</v>
      </c>
      <c r="C124" s="14" t="s">
        <v>318</v>
      </c>
      <c r="D124" s="15" t="s">
        <v>394</v>
      </c>
      <c r="E124" s="30" t="str">
        <f t="shared" si="9"/>
        <v>1993</v>
      </c>
      <c r="F124" s="19" t="s">
        <v>389</v>
      </c>
      <c r="G124" s="19">
        <f t="shared" si="10"/>
        <v>1993</v>
      </c>
      <c r="H124" s="33">
        <f t="shared" si="11"/>
        <v>0.5</v>
      </c>
      <c r="I124">
        <v>1993</v>
      </c>
      <c r="J124" s="6" t="s">
        <v>68</v>
      </c>
      <c r="K124" s="6" t="str">
        <f t="shared" si="12"/>
        <v>Nicaragua</v>
      </c>
      <c r="L124" s="6" t="str">
        <f>+VLOOKUP(J124,'[1]Dimension1 MSC'!$B:$D,3,)</f>
        <v>NA</v>
      </c>
    </row>
    <row r="125" spans="1:12" s="6" customFormat="1" x14ac:dyDescent="0.25">
      <c r="A125" s="13">
        <f t="shared" si="8"/>
        <v>123</v>
      </c>
      <c r="B125" s="20" t="s">
        <v>67</v>
      </c>
      <c r="C125" s="14" t="s">
        <v>319</v>
      </c>
      <c r="D125" s="15" t="s">
        <v>394</v>
      </c>
      <c r="E125" s="30" t="str">
        <f t="shared" si="9"/>
        <v>1993</v>
      </c>
      <c r="F125" s="19" t="s">
        <v>389</v>
      </c>
      <c r="G125" s="19">
        <f t="shared" si="10"/>
        <v>1993</v>
      </c>
      <c r="H125" s="33">
        <f t="shared" si="11"/>
        <v>0.5</v>
      </c>
      <c r="I125">
        <v>1993</v>
      </c>
      <c r="J125" s="6" t="s">
        <v>67</v>
      </c>
      <c r="K125" s="6" t="str">
        <f t="shared" si="12"/>
        <v>Niger</v>
      </c>
      <c r="L125" s="6" t="str">
        <f>+VLOOKUP(J125,'[1]Dimension1 MSC'!$B:$D,3,)</f>
        <v>NA</v>
      </c>
    </row>
    <row r="126" spans="1:12" s="6" customFormat="1" x14ac:dyDescent="0.25">
      <c r="A126" s="13">
        <f t="shared" si="8"/>
        <v>124</v>
      </c>
      <c r="B126" s="20" t="s">
        <v>66</v>
      </c>
      <c r="C126" s="14" t="s">
        <v>320</v>
      </c>
      <c r="D126" s="15" t="s">
        <v>395</v>
      </c>
      <c r="E126" s="30" t="str">
        <f t="shared" si="9"/>
        <v>2008</v>
      </c>
      <c r="F126" s="19" t="s">
        <v>389</v>
      </c>
      <c r="G126" s="19">
        <f t="shared" si="10"/>
        <v>2008</v>
      </c>
      <c r="H126" s="33">
        <f t="shared" si="11"/>
        <v>1</v>
      </c>
      <c r="I126">
        <v>2008</v>
      </c>
      <c r="J126" s="6" t="s">
        <v>66</v>
      </c>
      <c r="K126" s="6" t="str">
        <f t="shared" si="12"/>
        <v>Nigeria</v>
      </c>
      <c r="L126" s="6" t="str">
        <f>+VLOOKUP(J126,'[1]Dimension1 MSC'!$B:$D,3,)</f>
        <v>NA</v>
      </c>
    </row>
    <row r="127" spans="1:12" s="6" customFormat="1" x14ac:dyDescent="0.25">
      <c r="A127" s="13">
        <f t="shared" si="8"/>
        <v>125</v>
      </c>
      <c r="B127" s="21" t="s">
        <v>65</v>
      </c>
      <c r="C127" s="16" t="s">
        <v>295</v>
      </c>
      <c r="D127" s="15" t="s">
        <v>394</v>
      </c>
      <c r="E127" s="30" t="str">
        <f t="shared" si="9"/>
        <v>1993</v>
      </c>
      <c r="F127" s="37" t="s">
        <v>389</v>
      </c>
      <c r="G127" s="19">
        <f t="shared" si="10"/>
        <v>1993</v>
      </c>
      <c r="H127" s="34">
        <f t="shared" si="11"/>
        <v>0.5</v>
      </c>
      <c r="I127" s="36">
        <v>1993</v>
      </c>
      <c r="J127" s="6" t="s">
        <v>65</v>
      </c>
      <c r="K127" s="6" t="str">
        <f t="shared" si="12"/>
        <v>Macedonia, FYR</v>
      </c>
      <c r="L127" s="6" t="str">
        <f>+VLOOKUP(J127,'[1]Dimension1 MSC'!$B:$D,3,)</f>
        <v>NA</v>
      </c>
    </row>
    <row r="128" spans="1:12" s="6" customFormat="1" x14ac:dyDescent="0.25">
      <c r="A128" s="13">
        <f t="shared" si="8"/>
        <v>126</v>
      </c>
      <c r="B128" s="20" t="s">
        <v>64</v>
      </c>
      <c r="C128" s="14" t="s">
        <v>321</v>
      </c>
      <c r="D128" s="15" t="s">
        <v>395</v>
      </c>
      <c r="E128" s="30" t="str">
        <f t="shared" si="9"/>
        <v>2008</v>
      </c>
      <c r="F128" s="19" t="s">
        <v>389</v>
      </c>
      <c r="G128" s="19">
        <f t="shared" si="10"/>
        <v>2008</v>
      </c>
      <c r="H128" s="33">
        <f t="shared" si="11"/>
        <v>1</v>
      </c>
      <c r="I128">
        <v>2008</v>
      </c>
      <c r="J128" s="6" t="s">
        <v>64</v>
      </c>
      <c r="K128" s="6" t="str">
        <f t="shared" si="12"/>
        <v>Norway</v>
      </c>
      <c r="L128" s="6" t="str">
        <f>+VLOOKUP(J128,'[1]Dimension1 MSC'!$B:$D,3,)</f>
        <v>OECD/EU</v>
      </c>
    </row>
    <row r="129" spans="1:12" s="6" customFormat="1" x14ac:dyDescent="0.25">
      <c r="A129" s="13">
        <f t="shared" si="8"/>
        <v>127</v>
      </c>
      <c r="B129" s="20" t="s">
        <v>63</v>
      </c>
      <c r="C129" s="14" t="s">
        <v>322</v>
      </c>
      <c r="D129" s="15" t="s">
        <v>394</v>
      </c>
      <c r="E129" s="30" t="str">
        <f t="shared" si="9"/>
        <v>1993</v>
      </c>
      <c r="F129" s="19" t="s">
        <v>389</v>
      </c>
      <c r="G129" s="19">
        <f t="shared" si="10"/>
        <v>1993</v>
      </c>
      <c r="H129" s="33">
        <f t="shared" si="11"/>
        <v>0.5</v>
      </c>
      <c r="I129">
        <v>1993</v>
      </c>
      <c r="J129" s="6" t="s">
        <v>63</v>
      </c>
      <c r="K129" s="6" t="str">
        <f t="shared" si="12"/>
        <v>Oman</v>
      </c>
      <c r="L129" s="6" t="str">
        <f>+VLOOKUP(J129,'[1]Dimension1 MSC'!$B:$D,3,)</f>
        <v>NA</v>
      </c>
    </row>
    <row r="130" spans="1:12" s="6" customFormat="1" x14ac:dyDescent="0.25">
      <c r="A130" s="13">
        <f t="shared" si="8"/>
        <v>128</v>
      </c>
      <c r="B130" s="20" t="s">
        <v>62</v>
      </c>
      <c r="C130" s="14" t="s">
        <v>323</v>
      </c>
      <c r="D130" s="15" t="s">
        <v>395</v>
      </c>
      <c r="E130" s="30" t="str">
        <f t="shared" si="9"/>
        <v>2008</v>
      </c>
      <c r="F130" s="19" t="s">
        <v>389</v>
      </c>
      <c r="G130" s="19">
        <f t="shared" si="10"/>
        <v>2008</v>
      </c>
      <c r="H130" s="33">
        <f t="shared" si="11"/>
        <v>1</v>
      </c>
      <c r="I130">
        <v>2008</v>
      </c>
      <c r="J130" s="6" t="s">
        <v>62</v>
      </c>
      <c r="K130" s="6" t="str">
        <f t="shared" si="12"/>
        <v>Pakistan</v>
      </c>
      <c r="L130" s="6" t="str">
        <f>+VLOOKUP(J130,'[1]Dimension1 MSC'!$B:$D,3,)</f>
        <v>NA</v>
      </c>
    </row>
    <row r="131" spans="1:12" s="6" customFormat="1" x14ac:dyDescent="0.25">
      <c r="A131" s="13">
        <f t="shared" si="8"/>
        <v>129</v>
      </c>
      <c r="B131" s="20" t="s">
        <v>61</v>
      </c>
      <c r="C131" s="14" t="s">
        <v>324</v>
      </c>
      <c r="D131" s="15" t="s">
        <v>394</v>
      </c>
      <c r="E131" s="30" t="str">
        <f t="shared" si="9"/>
        <v>1993</v>
      </c>
      <c r="F131" s="19" t="s">
        <v>389</v>
      </c>
      <c r="G131" s="19">
        <f t="shared" si="10"/>
        <v>1993</v>
      </c>
      <c r="H131" s="33">
        <f t="shared" si="11"/>
        <v>0.5</v>
      </c>
      <c r="I131">
        <v>1993</v>
      </c>
      <c r="J131" s="6" t="s">
        <v>61</v>
      </c>
      <c r="K131" s="6" t="str">
        <f t="shared" ref="K131:K162" si="13">+VLOOKUP(J131,B:C,2,)</f>
        <v>Palau</v>
      </c>
      <c r="L131" s="6" t="str">
        <f>+VLOOKUP(J131,'[1]Dimension1 MSC'!$B:$D,3,)</f>
        <v>NA</v>
      </c>
    </row>
    <row r="132" spans="1:12" s="6" customFormat="1" x14ac:dyDescent="0.25">
      <c r="A132" s="13">
        <f t="shared" ref="A132:A191" si="14">1+A131</f>
        <v>130</v>
      </c>
      <c r="B132" s="20" t="s">
        <v>60</v>
      </c>
      <c r="C132" s="14" t="s">
        <v>325</v>
      </c>
      <c r="D132" s="15" t="s">
        <v>394</v>
      </c>
      <c r="E132" s="30" t="str">
        <f t="shared" ref="E132:E192" si="15">+RIGHT(D132,4)</f>
        <v>1993</v>
      </c>
      <c r="F132" s="19" t="s">
        <v>389</v>
      </c>
      <c r="G132" s="19">
        <f t="shared" ref="G132:G192" si="16">+I132</f>
        <v>1993</v>
      </c>
      <c r="H132" s="33">
        <f t="shared" ref="H132:H192" si="17">IF(OR(D132="SNA 2008",D132= "ESA 2010") = TRUE, 1, IF(OR(D132="SNA 1993",D132= "ESA 1995"), 0.5, 0))</f>
        <v>0.5</v>
      </c>
      <c r="I132">
        <v>1993</v>
      </c>
      <c r="J132" s="6" t="s">
        <v>60</v>
      </c>
      <c r="K132" s="6" t="str">
        <f t="shared" si="13"/>
        <v>Panama</v>
      </c>
      <c r="L132" s="6" t="str">
        <f>+VLOOKUP(J132,'[1]Dimension1 MSC'!$B:$D,3,)</f>
        <v>NA</v>
      </c>
    </row>
    <row r="133" spans="1:12" s="6" customFormat="1" x14ac:dyDescent="0.25">
      <c r="A133" s="13">
        <f t="shared" si="14"/>
        <v>131</v>
      </c>
      <c r="B133" s="21" t="s">
        <v>59</v>
      </c>
      <c r="C133" s="16" t="s">
        <v>326</v>
      </c>
      <c r="D133" s="15" t="s">
        <v>394</v>
      </c>
      <c r="E133" s="30" t="str">
        <f t="shared" si="15"/>
        <v>1993</v>
      </c>
      <c r="F133" s="19" t="s">
        <v>389</v>
      </c>
      <c r="G133" s="19">
        <f t="shared" si="16"/>
        <v>1993</v>
      </c>
      <c r="H133" s="33">
        <f t="shared" si="17"/>
        <v>0.5</v>
      </c>
      <c r="I133">
        <v>1993</v>
      </c>
      <c r="J133" s="6" t="s">
        <v>59</v>
      </c>
      <c r="K133" s="6" t="str">
        <f t="shared" si="13"/>
        <v>Papua New Guinea</v>
      </c>
      <c r="L133" s="6" t="str">
        <f>+VLOOKUP(J133,'[1]Dimension1 MSC'!$B:$D,3,)</f>
        <v>NA</v>
      </c>
    </row>
    <row r="134" spans="1:12" s="6" customFormat="1" x14ac:dyDescent="0.25">
      <c r="A134" s="13">
        <f t="shared" si="14"/>
        <v>132</v>
      </c>
      <c r="B134" s="20" t="s">
        <v>58</v>
      </c>
      <c r="C134" s="14" t="s">
        <v>327</v>
      </c>
      <c r="D134" s="15" t="s">
        <v>394</v>
      </c>
      <c r="E134" s="30" t="str">
        <f t="shared" si="15"/>
        <v>1993</v>
      </c>
      <c r="F134" s="19" t="s">
        <v>389</v>
      </c>
      <c r="G134" s="19">
        <f t="shared" si="16"/>
        <v>1993</v>
      </c>
      <c r="H134" s="33">
        <f t="shared" si="17"/>
        <v>0.5</v>
      </c>
      <c r="I134">
        <v>1993</v>
      </c>
      <c r="J134" s="6" t="s">
        <v>58</v>
      </c>
      <c r="K134" s="6" t="str">
        <f t="shared" si="13"/>
        <v>Paraguay</v>
      </c>
      <c r="L134" s="6" t="str">
        <f>+VLOOKUP(J134,'[1]Dimension1 MSC'!$B:$D,3,)</f>
        <v>NA</v>
      </c>
    </row>
    <row r="135" spans="1:12" s="6" customFormat="1" x14ac:dyDescent="0.25">
      <c r="A135" s="13">
        <f t="shared" si="14"/>
        <v>133</v>
      </c>
      <c r="B135" s="20" t="s">
        <v>57</v>
      </c>
      <c r="C135" s="14" t="s">
        <v>328</v>
      </c>
      <c r="D135" s="15" t="s">
        <v>395</v>
      </c>
      <c r="E135" s="30" t="str">
        <f t="shared" si="15"/>
        <v>2008</v>
      </c>
      <c r="F135" s="19" t="s">
        <v>389</v>
      </c>
      <c r="G135" s="19">
        <f t="shared" si="16"/>
        <v>2008</v>
      </c>
      <c r="H135" s="33">
        <f t="shared" si="17"/>
        <v>1</v>
      </c>
      <c r="I135">
        <v>2008</v>
      </c>
      <c r="J135" s="6" t="s">
        <v>57</v>
      </c>
      <c r="K135" s="6" t="str">
        <f t="shared" si="13"/>
        <v>Peru</v>
      </c>
      <c r="L135" s="6" t="str">
        <f>+VLOOKUP(J135,'[1]Dimension1 MSC'!$B:$D,3,)</f>
        <v>NA</v>
      </c>
    </row>
    <row r="136" spans="1:12" s="6" customFormat="1" x14ac:dyDescent="0.25">
      <c r="A136" s="13">
        <f t="shared" si="14"/>
        <v>134</v>
      </c>
      <c r="B136" s="20" t="s">
        <v>56</v>
      </c>
      <c r="C136" s="14" t="s">
        <v>329</v>
      </c>
      <c r="D136" s="15" t="s">
        <v>395</v>
      </c>
      <c r="E136" s="30" t="str">
        <f t="shared" si="15"/>
        <v>2008</v>
      </c>
      <c r="F136" s="19" t="s">
        <v>389</v>
      </c>
      <c r="G136" s="19">
        <f t="shared" si="16"/>
        <v>2008</v>
      </c>
      <c r="H136" s="33">
        <f t="shared" si="17"/>
        <v>1</v>
      </c>
      <c r="I136">
        <v>2008</v>
      </c>
      <c r="J136" s="6" t="s">
        <v>56</v>
      </c>
      <c r="K136" s="6" t="str">
        <f t="shared" si="13"/>
        <v>Philippines</v>
      </c>
      <c r="L136" s="6" t="str">
        <f>+VLOOKUP(J136,'[1]Dimension1 MSC'!$B:$D,3,)</f>
        <v>NA</v>
      </c>
    </row>
    <row r="137" spans="1:12" s="6" customFormat="1" x14ac:dyDescent="0.25">
      <c r="A137" s="13">
        <f t="shared" si="14"/>
        <v>135</v>
      </c>
      <c r="B137" s="20" t="s">
        <v>55</v>
      </c>
      <c r="C137" s="14" t="s">
        <v>330</v>
      </c>
      <c r="D137" s="15" t="s">
        <v>395</v>
      </c>
      <c r="E137" s="30" t="str">
        <f t="shared" si="15"/>
        <v>2008</v>
      </c>
      <c r="F137" s="19" t="s">
        <v>389</v>
      </c>
      <c r="G137" s="19">
        <f t="shared" si="16"/>
        <v>2008</v>
      </c>
      <c r="H137" s="33">
        <f t="shared" si="17"/>
        <v>1</v>
      </c>
      <c r="I137">
        <v>2008</v>
      </c>
      <c r="J137" s="6" t="s">
        <v>55</v>
      </c>
      <c r="K137" s="6" t="str">
        <f t="shared" si="13"/>
        <v>Poland</v>
      </c>
      <c r="L137" s="6" t="str">
        <f>+VLOOKUP(J137,'[1]Dimension1 MSC'!$B:$D,3,)</f>
        <v>OECD/EU</v>
      </c>
    </row>
    <row r="138" spans="1:12" s="6" customFormat="1" x14ac:dyDescent="0.25">
      <c r="A138" s="13">
        <f t="shared" si="14"/>
        <v>136</v>
      </c>
      <c r="B138" s="23" t="s">
        <v>54</v>
      </c>
      <c r="C138" s="17" t="s">
        <v>331</v>
      </c>
      <c r="D138" s="15" t="s">
        <v>395</v>
      </c>
      <c r="E138" s="30" t="str">
        <f t="shared" si="15"/>
        <v>2008</v>
      </c>
      <c r="F138" s="19" t="s">
        <v>389</v>
      </c>
      <c r="G138" s="19">
        <f t="shared" si="16"/>
        <v>2008</v>
      </c>
      <c r="H138" s="33">
        <f t="shared" si="17"/>
        <v>1</v>
      </c>
      <c r="I138">
        <v>2008</v>
      </c>
      <c r="J138" s="6" t="s">
        <v>54</v>
      </c>
      <c r="K138" s="6" t="str">
        <f t="shared" si="13"/>
        <v>Portugal</v>
      </c>
      <c r="L138" s="6" t="str">
        <f>+VLOOKUP(J138,'[1]Dimension1 MSC'!$B:$D,3,)</f>
        <v>OECD/EU</v>
      </c>
    </row>
    <row r="139" spans="1:12" s="6" customFormat="1" x14ac:dyDescent="0.25">
      <c r="A139" s="13">
        <f t="shared" si="14"/>
        <v>137</v>
      </c>
      <c r="B139" s="20" t="s">
        <v>53</v>
      </c>
      <c r="C139" s="14" t="s">
        <v>332</v>
      </c>
      <c r="D139" s="15" t="s">
        <v>394</v>
      </c>
      <c r="E139" s="30" t="str">
        <f t="shared" si="15"/>
        <v>1993</v>
      </c>
      <c r="F139" s="19" t="s">
        <v>389</v>
      </c>
      <c r="G139" s="19">
        <f t="shared" si="16"/>
        <v>1993</v>
      </c>
      <c r="H139" s="33">
        <f t="shared" si="17"/>
        <v>0.5</v>
      </c>
      <c r="I139">
        <v>1993</v>
      </c>
      <c r="J139" s="6" t="s">
        <v>53</v>
      </c>
      <c r="K139" s="6" t="str">
        <f t="shared" si="13"/>
        <v>Qatar</v>
      </c>
      <c r="L139" s="6" t="str">
        <f>+VLOOKUP(J139,'[1]Dimension1 MSC'!$B:$D,3,)</f>
        <v>NA</v>
      </c>
    </row>
    <row r="140" spans="1:12" s="6" customFormat="1" x14ac:dyDescent="0.25">
      <c r="A140" s="13">
        <f t="shared" si="14"/>
        <v>138</v>
      </c>
      <c r="B140" s="21" t="s">
        <v>52</v>
      </c>
      <c r="C140" s="16" t="s">
        <v>333</v>
      </c>
      <c r="D140" s="15" t="s">
        <v>395</v>
      </c>
      <c r="E140" s="30" t="str">
        <f t="shared" si="15"/>
        <v>2008</v>
      </c>
      <c r="F140" s="19" t="s">
        <v>389</v>
      </c>
      <c r="G140" s="19">
        <f t="shared" si="16"/>
        <v>2008</v>
      </c>
      <c r="H140" s="33">
        <f t="shared" si="17"/>
        <v>1</v>
      </c>
      <c r="I140">
        <v>2008</v>
      </c>
      <c r="J140" s="6" t="s">
        <v>52</v>
      </c>
      <c r="K140" s="6" t="str">
        <f t="shared" si="13"/>
        <v>Romania</v>
      </c>
      <c r="L140" s="6" t="str">
        <f>+VLOOKUP(J140,'[1]Dimension1 MSC'!$B:$D,3,)</f>
        <v>OECD/EU</v>
      </c>
    </row>
    <row r="141" spans="1:12" s="6" customFormat="1" x14ac:dyDescent="0.25">
      <c r="A141" s="13">
        <f t="shared" si="14"/>
        <v>139</v>
      </c>
      <c r="B141" s="20" t="s">
        <v>51</v>
      </c>
      <c r="C141" s="14" t="s">
        <v>334</v>
      </c>
      <c r="D141" s="15" t="s">
        <v>394</v>
      </c>
      <c r="E141" s="30" t="str">
        <f t="shared" si="15"/>
        <v>1993</v>
      </c>
      <c r="F141" s="19" t="s">
        <v>389</v>
      </c>
      <c r="G141" s="19">
        <f t="shared" si="16"/>
        <v>1993</v>
      </c>
      <c r="H141" s="33">
        <f t="shared" si="17"/>
        <v>0.5</v>
      </c>
      <c r="I141">
        <v>1993</v>
      </c>
      <c r="J141" s="6" t="s">
        <v>51</v>
      </c>
      <c r="K141" s="6" t="str">
        <f t="shared" si="13"/>
        <v>Russian Federation</v>
      </c>
      <c r="L141" s="6" t="str">
        <f>+VLOOKUP(J141,'[1]Dimension1 MSC'!$B:$D,3,)</f>
        <v>NA</v>
      </c>
    </row>
    <row r="142" spans="1:12" s="6" customFormat="1" x14ac:dyDescent="0.25">
      <c r="A142" s="13">
        <f t="shared" si="14"/>
        <v>140</v>
      </c>
      <c r="B142" s="20" t="s">
        <v>50</v>
      </c>
      <c r="C142" s="14" t="s">
        <v>335</v>
      </c>
      <c r="D142" s="15" t="s">
        <v>394</v>
      </c>
      <c r="E142" s="30" t="str">
        <f t="shared" si="15"/>
        <v>1993</v>
      </c>
      <c r="F142" s="19" t="s">
        <v>389</v>
      </c>
      <c r="G142" s="19">
        <f t="shared" si="16"/>
        <v>1993</v>
      </c>
      <c r="H142" s="33">
        <f t="shared" si="17"/>
        <v>0.5</v>
      </c>
      <c r="I142">
        <v>1993</v>
      </c>
      <c r="J142" s="6" t="s">
        <v>50</v>
      </c>
      <c r="K142" s="6" t="str">
        <f t="shared" si="13"/>
        <v>Rwanda</v>
      </c>
      <c r="L142" s="6" t="str">
        <f>+VLOOKUP(J142,'[1]Dimension1 MSC'!$B:$D,3,)</f>
        <v>NA</v>
      </c>
    </row>
    <row r="143" spans="1:12" s="6" customFormat="1" x14ac:dyDescent="0.25">
      <c r="A143" s="13">
        <f t="shared" si="14"/>
        <v>141</v>
      </c>
      <c r="B143" s="20" t="s">
        <v>49</v>
      </c>
      <c r="C143" s="14" t="s">
        <v>336</v>
      </c>
      <c r="D143" s="15" t="s">
        <v>394</v>
      </c>
      <c r="E143" s="30" t="str">
        <f t="shared" si="15"/>
        <v>1993</v>
      </c>
      <c r="F143" s="19" t="s">
        <v>389</v>
      </c>
      <c r="G143" s="19">
        <f t="shared" si="16"/>
        <v>1993</v>
      </c>
      <c r="H143" s="33">
        <f t="shared" si="17"/>
        <v>0.5</v>
      </c>
      <c r="I143">
        <v>1993</v>
      </c>
      <c r="J143" s="6" t="s">
        <v>49</v>
      </c>
      <c r="K143" s="6" t="str">
        <f t="shared" si="13"/>
        <v>Samoa</v>
      </c>
      <c r="L143" s="6" t="str">
        <f>+VLOOKUP(J143,'[1]Dimension1 MSC'!$B:$D,3,)</f>
        <v>NA</v>
      </c>
    </row>
    <row r="144" spans="1:12" s="6" customFormat="1" x14ac:dyDescent="0.25">
      <c r="A144" s="13">
        <f t="shared" si="14"/>
        <v>142</v>
      </c>
      <c r="B144" s="20" t="s">
        <v>48</v>
      </c>
      <c r="C144" s="14" t="s">
        <v>337</v>
      </c>
      <c r="D144" s="15" t="s">
        <v>394</v>
      </c>
      <c r="E144" s="30" t="str">
        <f t="shared" si="15"/>
        <v>1993</v>
      </c>
      <c r="F144" s="19" t="s">
        <v>389</v>
      </c>
      <c r="G144" s="19">
        <f t="shared" si="16"/>
        <v>1993</v>
      </c>
      <c r="H144" s="33">
        <f t="shared" si="17"/>
        <v>0.5</v>
      </c>
      <c r="I144">
        <v>1993</v>
      </c>
      <c r="J144" s="6" t="s">
        <v>48</v>
      </c>
      <c r="K144" s="6" t="str">
        <f t="shared" si="13"/>
        <v>San Marino</v>
      </c>
      <c r="L144" s="6" t="str">
        <f>+VLOOKUP(J144,'[1]Dimension1 MSC'!$B:$D,3,)</f>
        <v>NA</v>
      </c>
    </row>
    <row r="145" spans="1:12" s="6" customFormat="1" x14ac:dyDescent="0.25">
      <c r="A145" s="13">
        <f t="shared" si="14"/>
        <v>143</v>
      </c>
      <c r="B145" s="20" t="s">
        <v>47</v>
      </c>
      <c r="C145" s="17" t="s">
        <v>338</v>
      </c>
      <c r="D145" s="15" t="s">
        <v>394</v>
      </c>
      <c r="E145" s="30" t="str">
        <f t="shared" si="15"/>
        <v>1993</v>
      </c>
      <c r="F145" s="19" t="s">
        <v>389</v>
      </c>
      <c r="G145" s="19">
        <f t="shared" si="16"/>
        <v>1993</v>
      </c>
      <c r="H145" s="33">
        <f t="shared" si="17"/>
        <v>0.5</v>
      </c>
      <c r="I145">
        <v>1993</v>
      </c>
      <c r="J145" s="6" t="s">
        <v>47</v>
      </c>
      <c r="K145" s="6" t="str">
        <f t="shared" si="13"/>
        <v>São Tomé and Principe</v>
      </c>
      <c r="L145" s="6" t="str">
        <f>+VLOOKUP(J145,'[1]Dimension1 MSC'!$B:$D,3,)</f>
        <v>NA</v>
      </c>
    </row>
    <row r="146" spans="1:12" s="6" customFormat="1" x14ac:dyDescent="0.25">
      <c r="A146" s="13">
        <f t="shared" si="14"/>
        <v>144</v>
      </c>
      <c r="B146" s="20" t="s">
        <v>46</v>
      </c>
      <c r="C146" s="14" t="s">
        <v>339</v>
      </c>
      <c r="D146" s="15" t="s">
        <v>395</v>
      </c>
      <c r="E146" s="30" t="str">
        <f t="shared" si="15"/>
        <v>2008</v>
      </c>
      <c r="F146" s="19" t="s">
        <v>389</v>
      </c>
      <c r="G146" s="19">
        <f t="shared" si="16"/>
        <v>2008</v>
      </c>
      <c r="H146" s="33">
        <f t="shared" si="17"/>
        <v>1</v>
      </c>
      <c r="I146">
        <v>2008</v>
      </c>
      <c r="J146" s="6" t="s">
        <v>46</v>
      </c>
      <c r="K146" s="6" t="str">
        <f t="shared" si="13"/>
        <v>Saudi Arabia</v>
      </c>
      <c r="L146" s="6" t="str">
        <f>+VLOOKUP(J146,'[1]Dimension1 MSC'!$B:$D,3,)</f>
        <v>NA</v>
      </c>
    </row>
    <row r="147" spans="1:12" s="6" customFormat="1" x14ac:dyDescent="0.25">
      <c r="A147" s="13">
        <f t="shared" si="14"/>
        <v>145</v>
      </c>
      <c r="B147" s="20" t="s">
        <v>45</v>
      </c>
      <c r="C147" s="14" t="s">
        <v>340</v>
      </c>
      <c r="D147" s="15" t="s">
        <v>394</v>
      </c>
      <c r="E147" s="30" t="str">
        <f t="shared" si="15"/>
        <v>1993</v>
      </c>
      <c r="F147" s="19" t="s">
        <v>389</v>
      </c>
      <c r="G147" s="19">
        <f t="shared" si="16"/>
        <v>1993</v>
      </c>
      <c r="H147" s="33">
        <f t="shared" si="17"/>
        <v>0.5</v>
      </c>
      <c r="I147">
        <v>1993</v>
      </c>
      <c r="J147" s="6" t="s">
        <v>45</v>
      </c>
      <c r="K147" s="6" t="str">
        <f t="shared" si="13"/>
        <v>Senegal</v>
      </c>
      <c r="L147" s="6" t="str">
        <f>+VLOOKUP(J147,'[1]Dimension1 MSC'!$B:$D,3,)</f>
        <v>NA</v>
      </c>
    </row>
    <row r="148" spans="1:12" s="6" customFormat="1" x14ac:dyDescent="0.25">
      <c r="A148" s="13">
        <f t="shared" si="14"/>
        <v>146</v>
      </c>
      <c r="B148" s="21" t="s">
        <v>44</v>
      </c>
      <c r="C148" s="16" t="s">
        <v>341</v>
      </c>
      <c r="D148" s="15" t="s">
        <v>395</v>
      </c>
      <c r="E148" s="30" t="str">
        <f t="shared" si="15"/>
        <v>2008</v>
      </c>
      <c r="F148" s="19" t="s">
        <v>389</v>
      </c>
      <c r="G148" s="19">
        <f t="shared" si="16"/>
        <v>2008</v>
      </c>
      <c r="H148" s="33">
        <f t="shared" si="17"/>
        <v>1</v>
      </c>
      <c r="I148">
        <v>2008</v>
      </c>
      <c r="J148" s="6" t="s">
        <v>44</v>
      </c>
      <c r="K148" s="6" t="str">
        <f t="shared" si="13"/>
        <v>Serbia</v>
      </c>
      <c r="L148" s="6" t="str">
        <f>+VLOOKUP(J148,'[1]Dimension1 MSC'!$B:$D,3,)</f>
        <v>NA</v>
      </c>
    </row>
    <row r="149" spans="1:12" s="6" customFormat="1" x14ac:dyDescent="0.25">
      <c r="A149" s="13">
        <f t="shared" si="14"/>
        <v>147</v>
      </c>
      <c r="B149" s="20" t="s">
        <v>43</v>
      </c>
      <c r="C149" s="14" t="s">
        <v>342</v>
      </c>
      <c r="D149" s="15" t="s">
        <v>394</v>
      </c>
      <c r="E149" s="30" t="str">
        <f t="shared" si="15"/>
        <v>1993</v>
      </c>
      <c r="F149" s="19" t="s">
        <v>389</v>
      </c>
      <c r="G149" s="19">
        <f t="shared" si="16"/>
        <v>1993</v>
      </c>
      <c r="H149" s="33">
        <f t="shared" si="17"/>
        <v>0.5</v>
      </c>
      <c r="I149">
        <v>1993</v>
      </c>
      <c r="J149" s="6" t="s">
        <v>43</v>
      </c>
      <c r="K149" s="6" t="str">
        <f t="shared" si="13"/>
        <v>Seychelles</v>
      </c>
      <c r="L149" s="6" t="str">
        <f>+VLOOKUP(J149,'[1]Dimension1 MSC'!$B:$D,3,)</f>
        <v>NA</v>
      </c>
    </row>
    <row r="150" spans="1:12" s="6" customFormat="1" x14ac:dyDescent="0.25">
      <c r="A150" s="13">
        <f t="shared" si="14"/>
        <v>148</v>
      </c>
      <c r="B150" s="23" t="s">
        <v>42</v>
      </c>
      <c r="C150" s="17" t="s">
        <v>343</v>
      </c>
      <c r="D150" s="15" t="s">
        <v>394</v>
      </c>
      <c r="E150" s="30" t="str">
        <f t="shared" si="15"/>
        <v>1993</v>
      </c>
      <c r="F150" s="19" t="s">
        <v>389</v>
      </c>
      <c r="G150" s="19">
        <f t="shared" si="16"/>
        <v>1993</v>
      </c>
      <c r="H150" s="33">
        <f t="shared" si="17"/>
        <v>0.5</v>
      </c>
      <c r="I150">
        <v>1993</v>
      </c>
      <c r="J150" s="6" t="s">
        <v>42</v>
      </c>
      <c r="K150" s="6" t="str">
        <f t="shared" si="13"/>
        <v>Sierra Leone</v>
      </c>
      <c r="L150" s="6" t="str">
        <f>+VLOOKUP(J150,'[1]Dimension1 MSC'!$B:$D,3,)</f>
        <v>NA</v>
      </c>
    </row>
    <row r="151" spans="1:12" s="6" customFormat="1" x14ac:dyDescent="0.25">
      <c r="A151" s="13">
        <f t="shared" si="14"/>
        <v>149</v>
      </c>
      <c r="B151" s="20" t="s">
        <v>41</v>
      </c>
      <c r="C151" s="14" t="s">
        <v>344</v>
      </c>
      <c r="D151" s="15" t="s">
        <v>395</v>
      </c>
      <c r="E151" s="30" t="str">
        <f t="shared" si="15"/>
        <v>2008</v>
      </c>
      <c r="F151" s="19" t="s">
        <v>389</v>
      </c>
      <c r="G151" s="19">
        <f t="shared" si="16"/>
        <v>2008</v>
      </c>
      <c r="H151" s="33">
        <f t="shared" si="17"/>
        <v>1</v>
      </c>
      <c r="I151">
        <v>2008</v>
      </c>
      <c r="J151" s="6" t="s">
        <v>41</v>
      </c>
      <c r="K151" s="6" t="str">
        <f t="shared" si="13"/>
        <v>Singapore</v>
      </c>
      <c r="L151" s="6" t="str">
        <f>+VLOOKUP(J151,'[1]Dimension1 MSC'!$B:$D,3,)</f>
        <v>NA</v>
      </c>
    </row>
    <row r="152" spans="1:12" s="6" customFormat="1" x14ac:dyDescent="0.25">
      <c r="A152" s="13">
        <f t="shared" si="14"/>
        <v>150</v>
      </c>
      <c r="B152" s="21" t="s">
        <v>40</v>
      </c>
      <c r="C152" s="16" t="s">
        <v>345</v>
      </c>
      <c r="D152" s="15" t="s">
        <v>395</v>
      </c>
      <c r="E152" s="30" t="str">
        <f t="shared" si="15"/>
        <v>2008</v>
      </c>
      <c r="F152" s="19" t="s">
        <v>389</v>
      </c>
      <c r="G152" s="19">
        <f t="shared" si="16"/>
        <v>2008</v>
      </c>
      <c r="H152" s="33">
        <f t="shared" si="17"/>
        <v>1</v>
      </c>
      <c r="I152">
        <v>2008</v>
      </c>
      <c r="J152" s="6" t="s">
        <v>40</v>
      </c>
      <c r="K152" s="6" t="str">
        <f t="shared" si="13"/>
        <v>Slovak Republic</v>
      </c>
      <c r="L152" s="6" t="str">
        <f>+VLOOKUP(J152,'[1]Dimension1 MSC'!$B:$D,3,)</f>
        <v>OECD/EU</v>
      </c>
    </row>
    <row r="153" spans="1:12" s="6" customFormat="1" x14ac:dyDescent="0.25">
      <c r="A153" s="13">
        <f t="shared" si="14"/>
        <v>151</v>
      </c>
      <c r="B153" s="20" t="s">
        <v>39</v>
      </c>
      <c r="C153" s="14" t="s">
        <v>346</v>
      </c>
      <c r="D153" s="15" t="s">
        <v>395</v>
      </c>
      <c r="E153" s="30" t="str">
        <f t="shared" si="15"/>
        <v>2008</v>
      </c>
      <c r="F153" s="19" t="s">
        <v>389</v>
      </c>
      <c r="G153" s="19">
        <f t="shared" si="16"/>
        <v>2008</v>
      </c>
      <c r="H153" s="33">
        <f t="shared" si="17"/>
        <v>1</v>
      </c>
      <c r="I153">
        <v>2008</v>
      </c>
      <c r="J153" s="6" t="s">
        <v>39</v>
      </c>
      <c r="K153" s="6" t="str">
        <f t="shared" si="13"/>
        <v>Slovenia</v>
      </c>
      <c r="L153" s="6" t="str">
        <f>+VLOOKUP(J153,'[1]Dimension1 MSC'!$B:$D,3,)</f>
        <v>OECD/EU</v>
      </c>
    </row>
    <row r="154" spans="1:12" s="6" customFormat="1" x14ac:dyDescent="0.25">
      <c r="A154" s="13">
        <f t="shared" si="14"/>
        <v>152</v>
      </c>
      <c r="B154" s="22" t="s">
        <v>38</v>
      </c>
      <c r="C154" s="17" t="s">
        <v>347</v>
      </c>
      <c r="D154" s="15" t="s">
        <v>394</v>
      </c>
      <c r="E154" s="30" t="str">
        <f t="shared" si="15"/>
        <v>1993</v>
      </c>
      <c r="F154" s="19" t="s">
        <v>389</v>
      </c>
      <c r="G154" s="19">
        <f t="shared" si="16"/>
        <v>1993</v>
      </c>
      <c r="H154" s="33">
        <f t="shared" si="17"/>
        <v>0.5</v>
      </c>
      <c r="I154">
        <v>1993</v>
      </c>
      <c r="J154" s="6" t="s">
        <v>38</v>
      </c>
      <c r="K154" s="6" t="str">
        <f t="shared" si="13"/>
        <v>Solomon Islands</v>
      </c>
      <c r="L154" s="6" t="str">
        <f>+VLOOKUP(J154,'[1]Dimension1 MSC'!$B:$D,3,)</f>
        <v>NA</v>
      </c>
    </row>
    <row r="155" spans="1:12" s="6" customFormat="1" x14ac:dyDescent="0.25">
      <c r="A155" s="13">
        <f t="shared" si="14"/>
        <v>153</v>
      </c>
      <c r="B155" s="20" t="s">
        <v>37</v>
      </c>
      <c r="C155" s="14" t="s">
        <v>348</v>
      </c>
      <c r="D155" s="15" t="s">
        <v>397</v>
      </c>
      <c r="E155" s="30" t="str">
        <f t="shared" si="15"/>
        <v>1968</v>
      </c>
      <c r="F155" s="19" t="s">
        <v>389</v>
      </c>
      <c r="G155" s="19">
        <f t="shared" si="16"/>
        <v>1968</v>
      </c>
      <c r="H155" s="33">
        <f t="shared" si="17"/>
        <v>0</v>
      </c>
      <c r="I155">
        <v>1968</v>
      </c>
      <c r="J155" s="6" t="s">
        <v>37</v>
      </c>
      <c r="K155" s="6" t="str">
        <f t="shared" si="13"/>
        <v>Somalia</v>
      </c>
      <c r="L155" s="6" t="str">
        <f>+VLOOKUP(J155,'[1]Dimension1 MSC'!$B:$D,3,)</f>
        <v>NA</v>
      </c>
    </row>
    <row r="156" spans="1:12" s="6" customFormat="1" x14ac:dyDescent="0.25">
      <c r="A156" s="13">
        <f t="shared" si="14"/>
        <v>154</v>
      </c>
      <c r="B156" s="20" t="s">
        <v>36</v>
      </c>
      <c r="C156" s="14" t="s">
        <v>349</v>
      </c>
      <c r="D156" s="15" t="s">
        <v>395</v>
      </c>
      <c r="E156" s="30" t="str">
        <f t="shared" si="15"/>
        <v>2008</v>
      </c>
      <c r="F156" s="19" t="s">
        <v>389</v>
      </c>
      <c r="G156" s="19">
        <f t="shared" si="16"/>
        <v>2008</v>
      </c>
      <c r="H156" s="33">
        <f t="shared" si="17"/>
        <v>1</v>
      </c>
      <c r="I156">
        <v>2008</v>
      </c>
      <c r="J156" s="6" t="s">
        <v>36</v>
      </c>
      <c r="K156" s="6" t="str">
        <f t="shared" si="13"/>
        <v>South Africa</v>
      </c>
      <c r="L156" s="6" t="str">
        <f>+VLOOKUP(J156,'[1]Dimension1 MSC'!$B:$D,3,)</f>
        <v>NA</v>
      </c>
    </row>
    <row r="157" spans="1:12" s="6" customFormat="1" x14ac:dyDescent="0.25">
      <c r="A157" s="13">
        <f t="shared" si="14"/>
        <v>155</v>
      </c>
      <c r="B157" s="23" t="s">
        <v>35</v>
      </c>
      <c r="C157" s="17" t="s">
        <v>350</v>
      </c>
      <c r="D157" s="15" t="s">
        <v>395</v>
      </c>
      <c r="E157" s="30" t="str">
        <f t="shared" si="15"/>
        <v>2008</v>
      </c>
      <c r="F157" s="19" t="s">
        <v>389</v>
      </c>
      <c r="G157" s="19">
        <f t="shared" si="16"/>
        <v>2008</v>
      </c>
      <c r="H157" s="33">
        <f t="shared" si="17"/>
        <v>1</v>
      </c>
      <c r="I157">
        <v>2008</v>
      </c>
      <c r="J157" s="6" t="s">
        <v>35</v>
      </c>
      <c r="K157" s="6" t="str">
        <f t="shared" si="13"/>
        <v>South Sudan</v>
      </c>
      <c r="L157" s="6" t="str">
        <f>+VLOOKUP(J157,'[1]Dimension1 MSC'!$B:$D,3,)</f>
        <v>NA</v>
      </c>
    </row>
    <row r="158" spans="1:12" s="6" customFormat="1" x14ac:dyDescent="0.25">
      <c r="A158" s="13">
        <f t="shared" si="14"/>
        <v>156</v>
      </c>
      <c r="B158" s="20" t="s">
        <v>34</v>
      </c>
      <c r="C158" s="14" t="s">
        <v>351</v>
      </c>
      <c r="D158" s="15" t="s">
        <v>395</v>
      </c>
      <c r="E158" s="30" t="str">
        <f t="shared" si="15"/>
        <v>2008</v>
      </c>
      <c r="F158" s="19" t="s">
        <v>389</v>
      </c>
      <c r="G158" s="19">
        <f t="shared" si="16"/>
        <v>2008</v>
      </c>
      <c r="H158" s="33">
        <f t="shared" si="17"/>
        <v>1</v>
      </c>
      <c r="I158">
        <v>2008</v>
      </c>
      <c r="J158" s="6" t="s">
        <v>34</v>
      </c>
      <c r="K158" s="6" t="str">
        <f t="shared" si="13"/>
        <v>Spain</v>
      </c>
      <c r="L158" s="6" t="str">
        <f>+VLOOKUP(J158,'[1]Dimension1 MSC'!$B:$D,3,)</f>
        <v>OECD/EU</v>
      </c>
    </row>
    <row r="159" spans="1:12" s="6" customFormat="1" x14ac:dyDescent="0.25">
      <c r="A159" s="13">
        <f t="shared" si="14"/>
        <v>157</v>
      </c>
      <c r="B159" s="20" t="s">
        <v>33</v>
      </c>
      <c r="C159" s="14" t="s">
        <v>352</v>
      </c>
      <c r="D159" s="15" t="s">
        <v>395</v>
      </c>
      <c r="E159" s="30" t="str">
        <f t="shared" si="15"/>
        <v>2008</v>
      </c>
      <c r="F159" s="19" t="s">
        <v>389</v>
      </c>
      <c r="G159" s="19">
        <f t="shared" si="16"/>
        <v>2008</v>
      </c>
      <c r="H159" s="33">
        <f t="shared" si="17"/>
        <v>1</v>
      </c>
      <c r="I159">
        <v>2008</v>
      </c>
      <c r="J159" s="6" t="s">
        <v>33</v>
      </c>
      <c r="K159" s="6" t="str">
        <f t="shared" si="13"/>
        <v>Sri Lanka</v>
      </c>
      <c r="L159" s="6" t="str">
        <f>+VLOOKUP(J159,'[1]Dimension1 MSC'!$B:$D,3,)</f>
        <v>NA</v>
      </c>
    </row>
    <row r="160" spans="1:12" s="6" customFormat="1" x14ac:dyDescent="0.25">
      <c r="A160" s="13">
        <f t="shared" si="14"/>
        <v>158</v>
      </c>
      <c r="B160" s="21" t="s">
        <v>32</v>
      </c>
      <c r="C160" s="16" t="s">
        <v>353</v>
      </c>
      <c r="D160" s="15" t="s">
        <v>394</v>
      </c>
      <c r="E160" s="30" t="str">
        <f t="shared" si="15"/>
        <v>1993</v>
      </c>
      <c r="F160" s="19" t="s">
        <v>389</v>
      </c>
      <c r="G160" s="19">
        <f t="shared" si="16"/>
        <v>1993</v>
      </c>
      <c r="H160" s="33">
        <f t="shared" si="17"/>
        <v>0.5</v>
      </c>
      <c r="I160">
        <v>1993</v>
      </c>
      <c r="J160" s="6" t="s">
        <v>32</v>
      </c>
      <c r="K160" s="6" t="str">
        <f t="shared" si="13"/>
        <v>St. Kitts and Nevis</v>
      </c>
      <c r="L160" s="6" t="str">
        <f>+VLOOKUP(J160,'[1]Dimension1 MSC'!$B:$D,3,)</f>
        <v>NA</v>
      </c>
    </row>
    <row r="161" spans="1:12" s="6" customFormat="1" x14ac:dyDescent="0.25">
      <c r="A161" s="13">
        <f t="shared" si="14"/>
        <v>159</v>
      </c>
      <c r="B161" s="23" t="s">
        <v>31</v>
      </c>
      <c r="C161" s="17" t="s">
        <v>354</v>
      </c>
      <c r="D161" s="15" t="s">
        <v>394</v>
      </c>
      <c r="E161" s="30" t="str">
        <f t="shared" si="15"/>
        <v>1993</v>
      </c>
      <c r="F161" s="19" t="s">
        <v>389</v>
      </c>
      <c r="G161" s="19">
        <f t="shared" si="16"/>
        <v>1993</v>
      </c>
      <c r="H161" s="33">
        <f t="shared" si="17"/>
        <v>0.5</v>
      </c>
      <c r="I161">
        <v>1993</v>
      </c>
      <c r="J161" s="6" t="s">
        <v>31</v>
      </c>
      <c r="K161" s="6" t="str">
        <f t="shared" si="13"/>
        <v>St. Lucia</v>
      </c>
      <c r="L161" s="6" t="str">
        <f>+VLOOKUP(J161,'[1]Dimension1 MSC'!$B:$D,3,)</f>
        <v>NA</v>
      </c>
    </row>
    <row r="162" spans="1:12" s="6" customFormat="1" x14ac:dyDescent="0.25">
      <c r="A162" s="13">
        <f t="shared" si="14"/>
        <v>160</v>
      </c>
      <c r="B162" s="18" t="s">
        <v>30</v>
      </c>
      <c r="C162" s="14" t="s">
        <v>355</v>
      </c>
      <c r="D162" s="15" t="s">
        <v>394</v>
      </c>
      <c r="E162" s="30" t="str">
        <f t="shared" si="15"/>
        <v>1993</v>
      </c>
      <c r="F162" s="19" t="s">
        <v>389</v>
      </c>
      <c r="G162" s="19">
        <f t="shared" si="16"/>
        <v>1993</v>
      </c>
      <c r="H162" s="33">
        <f t="shared" si="17"/>
        <v>0.5</v>
      </c>
      <c r="I162">
        <v>1993</v>
      </c>
      <c r="J162" s="6" t="s">
        <v>30</v>
      </c>
      <c r="K162" s="6" t="str">
        <f t="shared" si="13"/>
        <v>St. Vincent and the Grenadines</v>
      </c>
      <c r="L162" s="6" t="str">
        <f>+VLOOKUP(J162,'[1]Dimension1 MSC'!$B:$D,3,)</f>
        <v>NA</v>
      </c>
    </row>
    <row r="163" spans="1:12" s="6" customFormat="1" x14ac:dyDescent="0.25">
      <c r="A163" s="13">
        <f t="shared" si="14"/>
        <v>161</v>
      </c>
      <c r="B163" s="20" t="s">
        <v>29</v>
      </c>
      <c r="C163" s="14" t="s">
        <v>356</v>
      </c>
      <c r="D163" s="15" t="s">
        <v>397</v>
      </c>
      <c r="E163" s="30" t="str">
        <f t="shared" si="15"/>
        <v>1968</v>
      </c>
      <c r="F163" s="19" t="s">
        <v>389</v>
      </c>
      <c r="G163" s="19">
        <f t="shared" si="16"/>
        <v>1968</v>
      </c>
      <c r="H163" s="33">
        <f t="shared" si="17"/>
        <v>0</v>
      </c>
      <c r="I163">
        <v>1968</v>
      </c>
      <c r="J163" s="6" t="s">
        <v>29</v>
      </c>
      <c r="K163" s="6" t="str">
        <f t="shared" ref="K163:K194" si="18">+VLOOKUP(J163,B:C,2,)</f>
        <v>Sudan</v>
      </c>
      <c r="L163" s="6" t="str">
        <f>+VLOOKUP(J163,'[1]Dimension1 MSC'!$B:$D,3,)</f>
        <v>NA</v>
      </c>
    </row>
    <row r="164" spans="1:12" s="6" customFormat="1" x14ac:dyDescent="0.25">
      <c r="A164" s="13">
        <f t="shared" si="14"/>
        <v>162</v>
      </c>
      <c r="B164" s="20" t="s">
        <v>28</v>
      </c>
      <c r="C164" s="14" t="s">
        <v>357</v>
      </c>
      <c r="D164" s="15" t="s">
        <v>394</v>
      </c>
      <c r="E164" s="30" t="str">
        <f t="shared" si="15"/>
        <v>1993</v>
      </c>
      <c r="F164" s="19" t="s">
        <v>389</v>
      </c>
      <c r="G164" s="19">
        <f t="shared" si="16"/>
        <v>1993</v>
      </c>
      <c r="H164" s="33">
        <f t="shared" si="17"/>
        <v>0.5</v>
      </c>
      <c r="I164">
        <v>1993</v>
      </c>
      <c r="J164" s="6" t="s">
        <v>28</v>
      </c>
      <c r="K164" s="6" t="str">
        <f t="shared" si="18"/>
        <v>Suriname</v>
      </c>
      <c r="L164" s="6" t="str">
        <f>+VLOOKUP(J164,'[1]Dimension1 MSC'!$B:$D,3,)</f>
        <v>NA</v>
      </c>
    </row>
    <row r="165" spans="1:12" s="6" customFormat="1" x14ac:dyDescent="0.25">
      <c r="A165" s="13">
        <f t="shared" si="14"/>
        <v>163</v>
      </c>
      <c r="B165" s="20" t="s">
        <v>27</v>
      </c>
      <c r="C165" s="14" t="s">
        <v>359</v>
      </c>
      <c r="D165" s="15" t="s">
        <v>395</v>
      </c>
      <c r="E165" s="30" t="str">
        <f t="shared" si="15"/>
        <v>2008</v>
      </c>
      <c r="F165" s="19" t="s">
        <v>389</v>
      </c>
      <c r="G165" s="19">
        <f t="shared" si="16"/>
        <v>2008</v>
      </c>
      <c r="H165" s="33">
        <f t="shared" si="17"/>
        <v>1</v>
      </c>
      <c r="I165">
        <v>2008</v>
      </c>
      <c r="J165" s="6" t="s">
        <v>27</v>
      </c>
      <c r="K165" s="6" t="str">
        <f t="shared" si="18"/>
        <v>Sweden</v>
      </c>
      <c r="L165" s="6" t="str">
        <f>+VLOOKUP(J165,'[1]Dimension1 MSC'!$B:$D,3,)</f>
        <v>OECD/EU</v>
      </c>
    </row>
    <row r="166" spans="1:12" s="6" customFormat="1" x14ac:dyDescent="0.25">
      <c r="A166" s="13">
        <f t="shared" si="14"/>
        <v>164</v>
      </c>
      <c r="B166" s="21" t="s">
        <v>26</v>
      </c>
      <c r="C166" s="16" t="s">
        <v>360</v>
      </c>
      <c r="D166" s="15" t="s">
        <v>395</v>
      </c>
      <c r="E166" s="30" t="str">
        <f t="shared" si="15"/>
        <v>2008</v>
      </c>
      <c r="F166" s="19" t="s">
        <v>389</v>
      </c>
      <c r="G166" s="19">
        <f t="shared" si="16"/>
        <v>2008</v>
      </c>
      <c r="H166" s="33">
        <f t="shared" si="17"/>
        <v>1</v>
      </c>
      <c r="I166">
        <v>2008</v>
      </c>
      <c r="J166" s="6" t="s">
        <v>26</v>
      </c>
      <c r="K166" s="6" t="str">
        <f t="shared" si="18"/>
        <v>Switzerland</v>
      </c>
      <c r="L166" s="6" t="str">
        <f>+VLOOKUP(J166,'[1]Dimension1 MSC'!$B:$D,3,)</f>
        <v>OECD/EU</v>
      </c>
    </row>
    <row r="167" spans="1:12" s="6" customFormat="1" x14ac:dyDescent="0.25">
      <c r="A167" s="13">
        <f t="shared" si="14"/>
        <v>165</v>
      </c>
      <c r="B167" s="23" t="s">
        <v>25</v>
      </c>
      <c r="C167" s="14" t="s">
        <v>361</v>
      </c>
      <c r="D167" s="15" t="s">
        <v>397</v>
      </c>
      <c r="E167" s="30" t="str">
        <f t="shared" si="15"/>
        <v>1968</v>
      </c>
      <c r="F167" s="19" t="s">
        <v>389</v>
      </c>
      <c r="G167" s="19">
        <f t="shared" si="16"/>
        <v>1968</v>
      </c>
      <c r="H167" s="33">
        <f t="shared" si="17"/>
        <v>0</v>
      </c>
      <c r="I167">
        <v>1968</v>
      </c>
      <c r="J167" s="6" t="s">
        <v>25</v>
      </c>
      <c r="K167" s="6" t="str">
        <f t="shared" si="18"/>
        <v>Syrian Arab Republic</v>
      </c>
      <c r="L167" s="6" t="str">
        <f>+VLOOKUP(J167,'[1]Dimension1 MSC'!$B:$D,3,)</f>
        <v>NA</v>
      </c>
    </row>
    <row r="168" spans="1:12" s="6" customFormat="1" x14ac:dyDescent="0.25">
      <c r="A168" s="13">
        <f t="shared" si="14"/>
        <v>166</v>
      </c>
      <c r="B168" s="23" t="s">
        <v>24</v>
      </c>
      <c r="C168" s="17" t="s">
        <v>362</v>
      </c>
      <c r="D168" s="15" t="s">
        <v>394</v>
      </c>
      <c r="E168" s="30" t="str">
        <f t="shared" si="15"/>
        <v>1993</v>
      </c>
      <c r="F168" s="19" t="s">
        <v>389</v>
      </c>
      <c r="G168" s="19">
        <f t="shared" si="16"/>
        <v>1993</v>
      </c>
      <c r="H168" s="33">
        <f t="shared" si="17"/>
        <v>0.5</v>
      </c>
      <c r="I168">
        <v>1993</v>
      </c>
      <c r="J168" s="6" t="s">
        <v>24</v>
      </c>
      <c r="K168" s="6" t="str">
        <f t="shared" si="18"/>
        <v>Tajikistan</v>
      </c>
      <c r="L168" s="6" t="str">
        <f>+VLOOKUP(J168,'[1]Dimension1 MSC'!$B:$D,3,)</f>
        <v>NA</v>
      </c>
    </row>
    <row r="169" spans="1:12" s="6" customFormat="1" x14ac:dyDescent="0.25">
      <c r="A169" s="13">
        <f t="shared" si="14"/>
        <v>167</v>
      </c>
      <c r="B169" s="23" t="s">
        <v>23</v>
      </c>
      <c r="C169" s="14" t="s">
        <v>363</v>
      </c>
      <c r="D169" s="15" t="s">
        <v>394</v>
      </c>
      <c r="E169" s="30" t="str">
        <f t="shared" si="15"/>
        <v>1993</v>
      </c>
      <c r="F169" s="19" t="s">
        <v>389</v>
      </c>
      <c r="G169" s="19">
        <f t="shared" si="16"/>
        <v>1993</v>
      </c>
      <c r="H169" s="33">
        <f t="shared" si="17"/>
        <v>0.5</v>
      </c>
      <c r="I169">
        <v>1993</v>
      </c>
      <c r="J169" s="6" t="s">
        <v>23</v>
      </c>
      <c r="K169" s="6" t="str">
        <f t="shared" si="18"/>
        <v>Tanzania</v>
      </c>
      <c r="L169" s="6" t="str">
        <f>+VLOOKUP(J169,'[1]Dimension1 MSC'!$B:$D,3,)</f>
        <v>NA</v>
      </c>
    </row>
    <row r="170" spans="1:12" s="6" customFormat="1" x14ac:dyDescent="0.25">
      <c r="A170" s="13">
        <f t="shared" si="14"/>
        <v>168</v>
      </c>
      <c r="B170" s="23" t="s">
        <v>22</v>
      </c>
      <c r="C170" s="14" t="s">
        <v>364</v>
      </c>
      <c r="D170" s="15" t="s">
        <v>395</v>
      </c>
      <c r="E170" s="30" t="str">
        <f t="shared" si="15"/>
        <v>2008</v>
      </c>
      <c r="F170" s="19" t="s">
        <v>389</v>
      </c>
      <c r="G170" s="19">
        <f t="shared" si="16"/>
        <v>2008</v>
      </c>
      <c r="H170" s="33">
        <f t="shared" si="17"/>
        <v>1</v>
      </c>
      <c r="I170">
        <v>2008</v>
      </c>
      <c r="J170" s="6" t="s">
        <v>22</v>
      </c>
      <c r="K170" s="6" t="str">
        <f t="shared" si="18"/>
        <v>Thailand</v>
      </c>
      <c r="L170" s="6" t="str">
        <f>+VLOOKUP(J170,'[1]Dimension1 MSC'!$B:$D,3,)</f>
        <v>NA</v>
      </c>
    </row>
    <row r="171" spans="1:12" s="6" customFormat="1" x14ac:dyDescent="0.25">
      <c r="A171" s="13">
        <f t="shared" si="14"/>
        <v>169</v>
      </c>
      <c r="B171" s="23" t="s">
        <v>21</v>
      </c>
      <c r="C171" s="17" t="s">
        <v>365</v>
      </c>
      <c r="D171" s="15" t="s">
        <v>395</v>
      </c>
      <c r="E171" s="30" t="str">
        <f t="shared" si="15"/>
        <v>2008</v>
      </c>
      <c r="F171" s="19" t="s">
        <v>389</v>
      </c>
      <c r="G171" s="19">
        <f t="shared" si="16"/>
        <v>2008</v>
      </c>
      <c r="H171" s="33">
        <f t="shared" si="17"/>
        <v>1</v>
      </c>
      <c r="I171">
        <v>2008</v>
      </c>
      <c r="J171" s="6" t="s">
        <v>21</v>
      </c>
      <c r="K171" s="6" t="str">
        <f t="shared" si="18"/>
        <v>Timor-Leste</v>
      </c>
      <c r="L171" s="6" t="str">
        <f>+VLOOKUP(J171,'[1]Dimension1 MSC'!$B:$D,3,)</f>
        <v>NA</v>
      </c>
    </row>
    <row r="172" spans="1:12" s="6" customFormat="1" x14ac:dyDescent="0.25">
      <c r="A172" s="13">
        <f t="shared" si="14"/>
        <v>170</v>
      </c>
      <c r="B172" s="23" t="s">
        <v>20</v>
      </c>
      <c r="C172" s="14" t="s">
        <v>366</v>
      </c>
      <c r="D172" s="15" t="s">
        <v>394</v>
      </c>
      <c r="E172" s="30" t="str">
        <f t="shared" si="15"/>
        <v>1993</v>
      </c>
      <c r="F172" s="19" t="s">
        <v>389</v>
      </c>
      <c r="G172" s="19">
        <f t="shared" si="16"/>
        <v>1993</v>
      </c>
      <c r="H172" s="33">
        <f t="shared" si="17"/>
        <v>0.5</v>
      </c>
      <c r="I172">
        <v>1993</v>
      </c>
      <c r="J172" s="6" t="s">
        <v>20</v>
      </c>
      <c r="K172" s="6" t="str">
        <f t="shared" si="18"/>
        <v>Togo</v>
      </c>
      <c r="L172" s="6" t="str">
        <f>+VLOOKUP(J172,'[1]Dimension1 MSC'!$B:$D,3,)</f>
        <v>NA</v>
      </c>
    </row>
    <row r="173" spans="1:12" s="6" customFormat="1" x14ac:dyDescent="0.25">
      <c r="A173" s="13">
        <f t="shared" si="14"/>
        <v>171</v>
      </c>
      <c r="B173" s="23" t="s">
        <v>19</v>
      </c>
      <c r="C173" s="14" t="s">
        <v>367</v>
      </c>
      <c r="D173" s="15" t="s">
        <v>394</v>
      </c>
      <c r="E173" s="30" t="str">
        <f t="shared" si="15"/>
        <v>1993</v>
      </c>
      <c r="F173" s="19" t="s">
        <v>389</v>
      </c>
      <c r="G173" s="19">
        <f t="shared" si="16"/>
        <v>1993</v>
      </c>
      <c r="H173" s="33">
        <f t="shared" si="17"/>
        <v>0.5</v>
      </c>
      <c r="I173">
        <v>1993</v>
      </c>
      <c r="J173" s="6" t="s">
        <v>19</v>
      </c>
      <c r="K173" s="6" t="str">
        <f t="shared" si="18"/>
        <v>Tonga</v>
      </c>
      <c r="L173" s="6" t="str">
        <f>+VLOOKUP(J173,'[1]Dimension1 MSC'!$B:$D,3,)</f>
        <v>NA</v>
      </c>
    </row>
    <row r="174" spans="1:12" s="6" customFormat="1" x14ac:dyDescent="0.25">
      <c r="A174" s="13">
        <f t="shared" si="14"/>
        <v>172</v>
      </c>
      <c r="B174" s="21" t="s">
        <v>18</v>
      </c>
      <c r="C174" s="16" t="s">
        <v>368</v>
      </c>
      <c r="D174" s="15" t="s">
        <v>394</v>
      </c>
      <c r="E174" s="30" t="str">
        <f t="shared" si="15"/>
        <v>1993</v>
      </c>
      <c r="F174" s="19" t="s">
        <v>389</v>
      </c>
      <c r="G174" s="19">
        <f t="shared" si="16"/>
        <v>1993</v>
      </c>
      <c r="H174" s="33">
        <f t="shared" si="17"/>
        <v>0.5</v>
      </c>
      <c r="I174">
        <v>1993</v>
      </c>
      <c r="J174" s="6" t="s">
        <v>18</v>
      </c>
      <c r="K174" s="6" t="str">
        <f t="shared" si="18"/>
        <v>Trinidad and Tobago</v>
      </c>
      <c r="L174" s="6" t="str">
        <f>+VLOOKUP(J174,'[1]Dimension1 MSC'!$B:$D,3,)</f>
        <v>NA</v>
      </c>
    </row>
    <row r="175" spans="1:12" s="6" customFormat="1" x14ac:dyDescent="0.25">
      <c r="A175" s="13">
        <f t="shared" si="14"/>
        <v>173</v>
      </c>
      <c r="B175" s="20" t="s">
        <v>17</v>
      </c>
      <c r="C175" s="14" t="s">
        <v>369</v>
      </c>
      <c r="D175" s="15" t="s">
        <v>394</v>
      </c>
      <c r="E175" s="30" t="str">
        <f t="shared" si="15"/>
        <v>1993</v>
      </c>
      <c r="F175" s="19" t="s">
        <v>389</v>
      </c>
      <c r="G175" s="19">
        <f t="shared" si="16"/>
        <v>1993</v>
      </c>
      <c r="H175" s="33">
        <f t="shared" si="17"/>
        <v>0.5</v>
      </c>
      <c r="I175">
        <v>1993</v>
      </c>
      <c r="J175" s="6" t="s">
        <v>17</v>
      </c>
      <c r="K175" s="6" t="str">
        <f t="shared" si="18"/>
        <v>Tunisia</v>
      </c>
      <c r="L175" s="6" t="str">
        <f>+VLOOKUP(J175,'[1]Dimension1 MSC'!$B:$D,3,)</f>
        <v>NA</v>
      </c>
    </row>
    <row r="176" spans="1:12" s="6" customFormat="1" x14ac:dyDescent="0.25">
      <c r="A176" s="13">
        <f t="shared" si="14"/>
        <v>174</v>
      </c>
      <c r="B176" s="20" t="s">
        <v>16</v>
      </c>
      <c r="C176" s="14" t="s">
        <v>370</v>
      </c>
      <c r="D176" s="15" t="s">
        <v>395</v>
      </c>
      <c r="E176" s="30" t="str">
        <f t="shared" si="15"/>
        <v>2008</v>
      </c>
      <c r="F176" s="19" t="s">
        <v>389</v>
      </c>
      <c r="G176" s="19">
        <f t="shared" si="16"/>
        <v>2008</v>
      </c>
      <c r="H176" s="33">
        <f t="shared" si="17"/>
        <v>1</v>
      </c>
      <c r="I176">
        <v>2008</v>
      </c>
      <c r="J176" s="6" t="s">
        <v>16</v>
      </c>
      <c r="K176" s="6" t="str">
        <f t="shared" si="18"/>
        <v>Turkey</v>
      </c>
      <c r="L176" s="6" t="str">
        <f>+VLOOKUP(J176,'[1]Dimension1 MSC'!$B:$D,3,)</f>
        <v>OECD/EU</v>
      </c>
    </row>
    <row r="177" spans="1:12" s="6" customFormat="1" x14ac:dyDescent="0.25">
      <c r="A177" s="13">
        <f t="shared" si="14"/>
        <v>175</v>
      </c>
      <c r="B177" s="23" t="s">
        <v>15</v>
      </c>
      <c r="C177" s="17" t="s">
        <v>371</v>
      </c>
      <c r="D177" s="15" t="s">
        <v>394</v>
      </c>
      <c r="E177" s="30" t="str">
        <f t="shared" si="15"/>
        <v>1993</v>
      </c>
      <c r="F177" s="19" t="s">
        <v>389</v>
      </c>
      <c r="G177" s="19">
        <f t="shared" si="16"/>
        <v>1993</v>
      </c>
      <c r="H177" s="33">
        <f t="shared" si="17"/>
        <v>0.5</v>
      </c>
      <c r="I177">
        <v>1993</v>
      </c>
      <c r="J177" s="6" t="s">
        <v>15</v>
      </c>
      <c r="K177" s="6" t="str">
        <f t="shared" si="18"/>
        <v>Turkmenistan</v>
      </c>
      <c r="L177" s="6" t="str">
        <f>+VLOOKUP(J177,'[1]Dimension1 MSC'!$B:$D,3,)</f>
        <v>NA</v>
      </c>
    </row>
    <row r="178" spans="1:12" s="6" customFormat="1" x14ac:dyDescent="0.25">
      <c r="A178" s="13">
        <f t="shared" si="14"/>
        <v>176</v>
      </c>
      <c r="B178" s="23" t="s">
        <v>14</v>
      </c>
      <c r="C178" s="14" t="s">
        <v>372</v>
      </c>
      <c r="D178" s="15" t="s">
        <v>397</v>
      </c>
      <c r="E178" s="30" t="str">
        <f t="shared" si="15"/>
        <v>1968</v>
      </c>
      <c r="F178" s="19" t="s">
        <v>389</v>
      </c>
      <c r="G178" s="19">
        <f t="shared" si="16"/>
        <v>1968</v>
      </c>
      <c r="H178" s="33">
        <f t="shared" si="17"/>
        <v>0</v>
      </c>
      <c r="I178">
        <v>1968</v>
      </c>
      <c r="J178" s="6" t="s">
        <v>14</v>
      </c>
      <c r="K178" s="6" t="str">
        <f t="shared" si="18"/>
        <v>Tuvalu</v>
      </c>
      <c r="L178" s="6" t="str">
        <f>+VLOOKUP(J178,'[1]Dimension1 MSC'!$B:$D,3,)</f>
        <v>NA</v>
      </c>
    </row>
    <row r="179" spans="1:12" s="6" customFormat="1" x14ac:dyDescent="0.25">
      <c r="A179" s="13">
        <f t="shared" si="14"/>
        <v>177</v>
      </c>
      <c r="B179" s="23" t="s">
        <v>13</v>
      </c>
      <c r="C179" s="14" t="s">
        <v>373</v>
      </c>
      <c r="D179" s="15" t="s">
        <v>395</v>
      </c>
      <c r="E179" s="30" t="str">
        <f t="shared" si="15"/>
        <v>2008</v>
      </c>
      <c r="F179" s="19" t="s">
        <v>389</v>
      </c>
      <c r="G179" s="19">
        <f t="shared" si="16"/>
        <v>2008</v>
      </c>
      <c r="H179" s="33">
        <f t="shared" si="17"/>
        <v>1</v>
      </c>
      <c r="I179">
        <v>2008</v>
      </c>
      <c r="J179" s="6" t="s">
        <v>13</v>
      </c>
      <c r="K179" s="6" t="str">
        <f t="shared" si="18"/>
        <v>Uganda</v>
      </c>
      <c r="L179" s="6" t="str">
        <f>+VLOOKUP(J179,'[1]Dimension1 MSC'!$B:$D,3,)</f>
        <v>NA</v>
      </c>
    </row>
    <row r="180" spans="1:12" s="6" customFormat="1" x14ac:dyDescent="0.25">
      <c r="A180" s="13">
        <f t="shared" si="14"/>
        <v>178</v>
      </c>
      <c r="B180" s="23" t="s">
        <v>12</v>
      </c>
      <c r="C180" s="14" t="s">
        <v>374</v>
      </c>
      <c r="D180" s="15" t="s">
        <v>395</v>
      </c>
      <c r="E180" s="30" t="str">
        <f t="shared" si="15"/>
        <v>2008</v>
      </c>
      <c r="F180" s="19" t="s">
        <v>389</v>
      </c>
      <c r="G180" s="19">
        <f t="shared" si="16"/>
        <v>2008</v>
      </c>
      <c r="H180" s="33">
        <f t="shared" si="17"/>
        <v>1</v>
      </c>
      <c r="I180">
        <v>2008</v>
      </c>
      <c r="J180" s="6" t="s">
        <v>12</v>
      </c>
      <c r="K180" s="6" t="str">
        <f t="shared" si="18"/>
        <v>Ukraine</v>
      </c>
      <c r="L180" s="6" t="str">
        <f>+VLOOKUP(J180,'[1]Dimension1 MSC'!$B:$D,3,)</f>
        <v>NA</v>
      </c>
    </row>
    <row r="181" spans="1:12" s="6" customFormat="1" x14ac:dyDescent="0.25">
      <c r="A181" s="13">
        <f t="shared" si="14"/>
        <v>179</v>
      </c>
      <c r="B181" s="23" t="s">
        <v>11</v>
      </c>
      <c r="C181" s="14" t="s">
        <v>375</v>
      </c>
      <c r="D181" s="15" t="s">
        <v>394</v>
      </c>
      <c r="E181" s="30" t="str">
        <f t="shared" si="15"/>
        <v>1993</v>
      </c>
      <c r="F181" s="19" t="s">
        <v>389</v>
      </c>
      <c r="G181" s="19">
        <f t="shared" si="16"/>
        <v>1993</v>
      </c>
      <c r="H181" s="33">
        <f t="shared" si="17"/>
        <v>0.5</v>
      </c>
      <c r="I181">
        <v>1993</v>
      </c>
      <c r="J181" s="6" t="s">
        <v>11</v>
      </c>
      <c r="K181" s="6" t="str">
        <f t="shared" si="18"/>
        <v>United Arab Emirates</v>
      </c>
      <c r="L181" s="6" t="str">
        <f>+VLOOKUP(J181,'[1]Dimension1 MSC'!$B:$D,3,)</f>
        <v>NA</v>
      </c>
    </row>
    <row r="182" spans="1:12" s="6" customFormat="1" x14ac:dyDescent="0.25">
      <c r="A182" s="13">
        <f t="shared" si="14"/>
        <v>180</v>
      </c>
      <c r="B182" s="23" t="s">
        <v>10</v>
      </c>
      <c r="C182" s="14" t="s">
        <v>376</v>
      </c>
      <c r="D182" s="15" t="s">
        <v>395</v>
      </c>
      <c r="E182" s="30" t="str">
        <f t="shared" si="15"/>
        <v>2008</v>
      </c>
      <c r="F182" s="19" t="s">
        <v>389</v>
      </c>
      <c r="G182" s="19">
        <f t="shared" si="16"/>
        <v>2008</v>
      </c>
      <c r="H182" s="33">
        <f t="shared" si="17"/>
        <v>1</v>
      </c>
      <c r="I182">
        <v>2008</v>
      </c>
      <c r="J182" s="6" t="s">
        <v>10</v>
      </c>
      <c r="K182" s="6" t="str">
        <f t="shared" si="18"/>
        <v>United Kingdom</v>
      </c>
      <c r="L182" s="6" t="str">
        <f>+VLOOKUP(J182,'[1]Dimension1 MSC'!$B:$D,3,)</f>
        <v>OECD/EU</v>
      </c>
    </row>
    <row r="183" spans="1:12" s="6" customFormat="1" x14ac:dyDescent="0.25">
      <c r="A183" s="13">
        <f t="shared" si="14"/>
        <v>181</v>
      </c>
      <c r="B183" s="21" t="s">
        <v>9</v>
      </c>
      <c r="C183" s="16" t="s">
        <v>377</v>
      </c>
      <c r="D183" s="15" t="s">
        <v>395</v>
      </c>
      <c r="E183" s="30" t="str">
        <f t="shared" si="15"/>
        <v>2008</v>
      </c>
      <c r="F183" s="19" t="s">
        <v>389</v>
      </c>
      <c r="G183" s="19">
        <f t="shared" si="16"/>
        <v>2008</v>
      </c>
      <c r="H183" s="33">
        <f t="shared" si="17"/>
        <v>1</v>
      </c>
      <c r="I183">
        <v>2008</v>
      </c>
      <c r="J183" s="6" t="s">
        <v>9</v>
      </c>
      <c r="K183" s="6" t="str">
        <f t="shared" si="18"/>
        <v>United States</v>
      </c>
      <c r="L183" s="6" t="str">
        <f>+VLOOKUP(J183,'[1]Dimension1 MSC'!$B:$D,3,)</f>
        <v>OECD/EU</v>
      </c>
    </row>
    <row r="184" spans="1:12" s="6" customFormat="1" x14ac:dyDescent="0.25">
      <c r="A184" s="13">
        <f t="shared" si="14"/>
        <v>182</v>
      </c>
      <c r="B184" s="25" t="s">
        <v>8</v>
      </c>
      <c r="C184" s="14" t="s">
        <v>378</v>
      </c>
      <c r="D184" s="15" t="s">
        <v>394</v>
      </c>
      <c r="E184" s="30" t="str">
        <f t="shared" si="15"/>
        <v>1993</v>
      </c>
      <c r="F184" s="19" t="s">
        <v>389</v>
      </c>
      <c r="G184" s="19">
        <f t="shared" si="16"/>
        <v>1993</v>
      </c>
      <c r="H184" s="33">
        <f t="shared" si="17"/>
        <v>0.5</v>
      </c>
      <c r="I184">
        <v>1993</v>
      </c>
      <c r="J184" s="6" t="s">
        <v>8</v>
      </c>
      <c r="K184" s="6" t="str">
        <f t="shared" si="18"/>
        <v>Uruguay</v>
      </c>
      <c r="L184" s="6" t="str">
        <f>+VLOOKUP(J184,'[1]Dimension1 MSC'!$B:$D,3,)</f>
        <v>NA</v>
      </c>
    </row>
    <row r="185" spans="1:12" s="6" customFormat="1" x14ac:dyDescent="0.25">
      <c r="A185" s="13">
        <f t="shared" si="14"/>
        <v>183</v>
      </c>
      <c r="B185" s="21" t="s">
        <v>7</v>
      </c>
      <c r="C185" s="16" t="s">
        <v>379</v>
      </c>
      <c r="D185" s="15" t="s">
        <v>394</v>
      </c>
      <c r="E185" s="30" t="str">
        <f t="shared" si="15"/>
        <v>1993</v>
      </c>
      <c r="F185" s="19" t="s">
        <v>389</v>
      </c>
      <c r="G185" s="19">
        <f t="shared" si="16"/>
        <v>1993</v>
      </c>
      <c r="H185" s="33">
        <f t="shared" si="17"/>
        <v>0.5</v>
      </c>
      <c r="I185">
        <v>1993</v>
      </c>
      <c r="J185" s="6" t="s">
        <v>7</v>
      </c>
      <c r="K185" s="6" t="str">
        <f t="shared" si="18"/>
        <v>Uzbekistan</v>
      </c>
      <c r="L185" s="6" t="str">
        <f>+VLOOKUP(J185,'[1]Dimension1 MSC'!$B:$D,3,)</f>
        <v>NA</v>
      </c>
    </row>
    <row r="186" spans="1:12" s="6" customFormat="1" x14ac:dyDescent="0.25">
      <c r="A186" s="13">
        <f t="shared" si="14"/>
        <v>184</v>
      </c>
      <c r="B186" s="25" t="s">
        <v>6</v>
      </c>
      <c r="C186" s="14" t="s">
        <v>380</v>
      </c>
      <c r="D186" s="15" t="s">
        <v>394</v>
      </c>
      <c r="E186" s="30" t="str">
        <f t="shared" si="15"/>
        <v>1993</v>
      </c>
      <c r="F186" s="19" t="s">
        <v>389</v>
      </c>
      <c r="G186" s="19">
        <f t="shared" si="16"/>
        <v>1993</v>
      </c>
      <c r="H186" s="33">
        <f t="shared" si="17"/>
        <v>0.5</v>
      </c>
      <c r="I186">
        <v>1993</v>
      </c>
      <c r="J186" s="6" t="s">
        <v>6</v>
      </c>
      <c r="K186" s="6" t="str">
        <f t="shared" si="18"/>
        <v>Vanuatu</v>
      </c>
      <c r="L186" s="6" t="str">
        <f>+VLOOKUP(J186,'[1]Dimension1 MSC'!$B:$D,3,)</f>
        <v>NA</v>
      </c>
    </row>
    <row r="187" spans="1:12" s="6" customFormat="1" x14ac:dyDescent="0.25">
      <c r="A187" s="13">
        <f t="shared" si="14"/>
        <v>185</v>
      </c>
      <c r="B187" s="25" t="s">
        <v>5</v>
      </c>
      <c r="C187" s="14" t="s">
        <v>381</v>
      </c>
      <c r="D187" s="15" t="s">
        <v>394</v>
      </c>
      <c r="E187" s="30" t="str">
        <f t="shared" si="15"/>
        <v>1993</v>
      </c>
      <c r="F187" s="19" t="s">
        <v>389</v>
      </c>
      <c r="G187" s="19">
        <f t="shared" si="16"/>
        <v>1993</v>
      </c>
      <c r="H187" s="33">
        <f t="shared" si="17"/>
        <v>0.5</v>
      </c>
      <c r="I187">
        <v>1993</v>
      </c>
      <c r="J187" s="6" t="s">
        <v>5</v>
      </c>
      <c r="K187" s="6" t="str">
        <f t="shared" si="18"/>
        <v>Venezuela, RB</v>
      </c>
      <c r="L187" s="6" t="str">
        <f>+VLOOKUP(J187,'[1]Dimension1 MSC'!$B:$D,3,)</f>
        <v>NA</v>
      </c>
    </row>
    <row r="188" spans="1:12" s="6" customFormat="1" x14ac:dyDescent="0.25">
      <c r="A188" s="13">
        <f t="shared" si="14"/>
        <v>186</v>
      </c>
      <c r="B188" s="25" t="s">
        <v>4</v>
      </c>
      <c r="C188" s="14" t="s">
        <v>382</v>
      </c>
      <c r="D188" s="15" t="s">
        <v>394</v>
      </c>
      <c r="E188" s="30" t="str">
        <f t="shared" si="15"/>
        <v>1993</v>
      </c>
      <c r="F188" s="19" t="s">
        <v>389</v>
      </c>
      <c r="G188" s="19">
        <f t="shared" si="16"/>
        <v>1993</v>
      </c>
      <c r="H188" s="33">
        <f t="shared" si="17"/>
        <v>0.5</v>
      </c>
      <c r="I188">
        <v>1993</v>
      </c>
      <c r="J188" s="6" t="s">
        <v>4</v>
      </c>
      <c r="K188" s="6" t="str">
        <f t="shared" si="18"/>
        <v>Vietnam</v>
      </c>
      <c r="L188" s="6" t="str">
        <f>+VLOOKUP(J188,'[1]Dimension1 MSC'!$B:$D,3,)</f>
        <v>NA</v>
      </c>
    </row>
    <row r="189" spans="1:12" s="6" customFormat="1" x14ac:dyDescent="0.25">
      <c r="A189" s="13">
        <f t="shared" si="14"/>
        <v>187</v>
      </c>
      <c r="B189" s="25" t="s">
        <v>3</v>
      </c>
      <c r="C189" s="14" t="s">
        <v>384</v>
      </c>
      <c r="D189" s="15" t="s">
        <v>394</v>
      </c>
      <c r="E189" s="30" t="str">
        <f t="shared" si="15"/>
        <v>1993</v>
      </c>
      <c r="F189" s="19" t="s">
        <v>389</v>
      </c>
      <c r="G189" s="19">
        <f t="shared" si="16"/>
        <v>1993</v>
      </c>
      <c r="H189" s="33">
        <f t="shared" si="17"/>
        <v>0.5</v>
      </c>
      <c r="I189">
        <v>1993</v>
      </c>
      <c r="J189" s="6" t="s">
        <v>3</v>
      </c>
      <c r="K189" s="6" t="str">
        <f t="shared" si="18"/>
        <v>Yemen, Rep.</v>
      </c>
      <c r="L189" s="6" t="str">
        <f>+VLOOKUP(J189,'[1]Dimension1 MSC'!$B:$D,3,)</f>
        <v>NA</v>
      </c>
    </row>
    <row r="190" spans="1:12" s="6" customFormat="1" x14ac:dyDescent="0.25">
      <c r="A190" s="13">
        <f t="shared" si="14"/>
        <v>188</v>
      </c>
      <c r="B190" s="25" t="s">
        <v>2</v>
      </c>
      <c r="C190" s="14" t="s">
        <v>385</v>
      </c>
      <c r="D190" s="15" t="s">
        <v>395</v>
      </c>
      <c r="E190" s="30" t="str">
        <f t="shared" si="15"/>
        <v>2008</v>
      </c>
      <c r="F190" s="19" t="s">
        <v>389</v>
      </c>
      <c r="G190" s="19">
        <f t="shared" si="16"/>
        <v>2008</v>
      </c>
      <c r="H190" s="33">
        <f t="shared" si="17"/>
        <v>1</v>
      </c>
      <c r="I190">
        <v>2008</v>
      </c>
      <c r="J190" s="6" t="s">
        <v>2</v>
      </c>
      <c r="K190" s="6" t="str">
        <f t="shared" si="18"/>
        <v>Zambia</v>
      </c>
      <c r="L190" s="6" t="str">
        <f>+VLOOKUP(J190,'[1]Dimension1 MSC'!$B:$D,3,)</f>
        <v>NA</v>
      </c>
    </row>
    <row r="191" spans="1:12" s="6" customFormat="1" x14ac:dyDescent="0.25">
      <c r="A191" s="13">
        <f t="shared" si="14"/>
        <v>189</v>
      </c>
      <c r="B191" s="25" t="s">
        <v>1</v>
      </c>
      <c r="C191" s="14" t="s">
        <v>386</v>
      </c>
      <c r="D191" s="15" t="s">
        <v>394</v>
      </c>
      <c r="E191" s="30" t="str">
        <f t="shared" si="15"/>
        <v>1993</v>
      </c>
      <c r="F191" s="19" t="s">
        <v>389</v>
      </c>
      <c r="G191" s="19">
        <f t="shared" si="16"/>
        <v>1993</v>
      </c>
      <c r="H191" s="33">
        <f t="shared" si="17"/>
        <v>0.5</v>
      </c>
      <c r="I191">
        <v>1993</v>
      </c>
      <c r="J191" s="6" t="s">
        <v>1</v>
      </c>
      <c r="K191" s="6" t="str">
        <f t="shared" si="18"/>
        <v>Zimbabwe</v>
      </c>
      <c r="L191" s="6" t="str">
        <f>+VLOOKUP(J191,'[1]Dimension1 MSC'!$B:$D,3,)</f>
        <v>NA</v>
      </c>
    </row>
    <row r="192" spans="1:12" x14ac:dyDescent="0.25">
      <c r="A192" s="8">
        <v>190</v>
      </c>
      <c r="B192" s="31" t="s">
        <v>391</v>
      </c>
      <c r="C192" s="31" t="s">
        <v>383</v>
      </c>
      <c r="D192" s="15" t="s">
        <v>397</v>
      </c>
      <c r="E192" s="30" t="str">
        <f t="shared" si="15"/>
        <v>1968</v>
      </c>
      <c r="F192" s="37" t="s">
        <v>389</v>
      </c>
      <c r="G192" s="19">
        <f t="shared" si="16"/>
        <v>1968</v>
      </c>
      <c r="H192" s="34">
        <f t="shared" si="17"/>
        <v>0</v>
      </c>
      <c r="I192">
        <v>1968</v>
      </c>
    </row>
  </sheetData>
  <autoFilter ref="A2:M192" xr:uid="{C6064A9A-04DF-431B-A47E-72391141EF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F6603CF6DCF40AF6C2D7B5F40A87F" ma:contentTypeVersion="8" ma:contentTypeDescription="Create a new document." ma:contentTypeScope="" ma:versionID="45fc29fb54955ec5b142d573f2dbd12d">
  <xsd:schema xmlns:xsd="http://www.w3.org/2001/XMLSchema" xmlns:xs="http://www.w3.org/2001/XMLSchema" xmlns:p="http://schemas.microsoft.com/office/2006/metadata/properties" xmlns:ns3="66105097-ee36-46f0-bac2-3eec24bcac6a" targetNamespace="http://schemas.microsoft.com/office/2006/metadata/properties" ma:root="true" ma:fieldsID="e52626f6f787f7824458d45f6c3fdd57" ns3:_="">
    <xsd:import namespace="66105097-ee36-46f0-bac2-3eec24bcac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05097-ee36-46f0-bac2-3eec24bcac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3CD39D-3841-4C6A-9CD7-FEC177C9E80F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66105097-ee36-46f0-bac2-3eec24bcac6a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19F814E-8A91-4D34-86EE-BFD9FD4403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105097-ee36-46f0-bac2-3eec24bcac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59CA36-11CF-4262-8554-B97329324E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 SPI DCS D1-1.SNAU</vt:lpstr>
      <vt:lpstr>2018 SPI DATA D1-1.SNAU</vt:lpstr>
      <vt:lpstr>2018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Barboza</dc:creator>
  <cp:lastModifiedBy>Nathalie Barboza</cp:lastModifiedBy>
  <dcterms:created xsi:type="dcterms:W3CDTF">2019-06-13T21:02:05Z</dcterms:created>
  <dcterms:modified xsi:type="dcterms:W3CDTF">2019-09-30T21:03:52Z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0x010100E93F6603CF6DCF40AF6C2D7B5F40A87F</vt:lpwstr>
  </property>
</Properties>
</file>